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sml-my.sharepoint.com/personal/frieda_rikkers_asml_com/Documents/VEX Final/"/>
    </mc:Choice>
  </mc:AlternateContent>
  <xr:revisionPtr revIDLastSave="85" documentId="8_{D28FF410-17D1-41F0-A7F9-55780E7703F8}" xr6:coauthVersionLast="47" xr6:coauthVersionMax="47" xr10:uidLastSave="{F7B05ED8-3E08-4DBF-8623-AA1AA0EA90D4}"/>
  <bookViews>
    <workbookView xWindow="-108" yWindow="-108" windowWidth="23256" windowHeight="12456" tabRatio="917" xr2:uid="{5BF9218C-AC21-4292-9947-2A489DC024F1}"/>
  </bookViews>
  <sheets>
    <sheet name="Toelichting" sheetId="12" r:id="rId1"/>
    <sheet name="Aanvraagformulier" sheetId="9" r:id="rId2"/>
    <sheet name="Subsidiebedragen" sheetId="10" r:id="rId3"/>
    <sheet name="Subsidie" sheetId="11" r:id="rId4"/>
    <sheet name="Drop down" sheetId="13" state="hidden" r:id="rId5"/>
  </sheets>
  <definedNames>
    <definedName name="_xlnm.Print_Area" localSheetId="1">Aanvraagformulier!$A$3:$D$70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1" l="1"/>
  <c r="E4" i="11" s="1"/>
  <c r="C45" i="9"/>
  <c r="C21" i="11"/>
  <c r="E21" i="11" s="1"/>
  <c r="F21" i="11" s="1"/>
  <c r="C16" i="11"/>
  <c r="E16" i="11" s="1"/>
  <c r="C17" i="11"/>
  <c r="E17" i="11" s="1"/>
  <c r="C18" i="11"/>
  <c r="E18" i="11" s="1"/>
  <c r="G18" i="11" s="1"/>
  <c r="C19" i="11"/>
  <c r="E19" i="11" s="1"/>
  <c r="C20" i="11"/>
  <c r="E20" i="11" s="1"/>
  <c r="C15" i="11"/>
  <c r="E15" i="11" s="1"/>
  <c r="C10" i="11"/>
  <c r="C5" i="11"/>
  <c r="E5" i="11" s="1"/>
  <c r="C6" i="11"/>
  <c r="E6" i="11" s="1"/>
  <c r="C7" i="11"/>
  <c r="E7" i="11" s="1"/>
  <c r="C8" i="11"/>
  <c r="E8" i="11" s="1"/>
  <c r="C9" i="11"/>
  <c r="E9" i="11" s="1"/>
  <c r="J11" i="10"/>
  <c r="I11" i="10"/>
  <c r="H11" i="10"/>
  <c r="G11" i="10"/>
  <c r="F11" i="10"/>
  <c r="E11" i="10"/>
  <c r="D11" i="10"/>
  <c r="J10" i="10"/>
  <c r="I10" i="10"/>
  <c r="H10" i="10"/>
  <c r="G10" i="10"/>
  <c r="F10" i="10"/>
  <c r="E10" i="10"/>
  <c r="D10" i="10"/>
  <c r="J9" i="10"/>
  <c r="I9" i="10"/>
  <c r="H9" i="10"/>
  <c r="G9" i="10"/>
  <c r="F9" i="10"/>
  <c r="E9" i="10"/>
  <c r="D9" i="10"/>
  <c r="J8" i="10"/>
  <c r="I8" i="10"/>
  <c r="H8" i="10"/>
  <c r="G8" i="10"/>
  <c r="F8" i="10"/>
  <c r="E8" i="10"/>
  <c r="D8" i="10"/>
  <c r="C11" i="11" l="1"/>
  <c r="F19" i="11"/>
  <c r="G19" i="11"/>
  <c r="F20" i="11"/>
  <c r="G20" i="11"/>
  <c r="F7" i="11"/>
  <c r="G7" i="11"/>
  <c r="F17" i="11"/>
  <c r="G17" i="11"/>
  <c r="F5" i="11"/>
  <c r="G5" i="11"/>
  <c r="F16" i="11"/>
  <c r="G16" i="11"/>
  <c r="E22" i="11"/>
  <c r="F15" i="11"/>
  <c r="G15" i="11"/>
  <c r="F9" i="11"/>
  <c r="G9" i="11"/>
  <c r="F8" i="11"/>
  <c r="G8" i="11"/>
  <c r="F6" i="11"/>
  <c r="G6" i="11"/>
  <c r="G4" i="11"/>
  <c r="F4" i="11"/>
  <c r="E10" i="11"/>
  <c r="E11" i="11" s="1"/>
  <c r="C22" i="11"/>
  <c r="F18" i="11"/>
  <c r="G21" i="11"/>
  <c r="F22" i="11" l="1"/>
  <c r="G22" i="11"/>
  <c r="F10" i="11"/>
  <c r="F11" i="11" s="1"/>
  <c r="G10" i="11"/>
  <c r="G11" i="11" s="1"/>
</calcChain>
</file>

<file path=xl/sharedStrings.xml><?xml version="1.0" encoding="utf-8"?>
<sst xmlns="http://schemas.openxmlformats.org/spreadsheetml/2006/main" count="254" uniqueCount="180">
  <si>
    <t>Antwoord</t>
  </si>
  <si>
    <t>Naam project</t>
  </si>
  <si>
    <t>Vraag</t>
  </si>
  <si>
    <t>Wat is de instandhoudingstermijn voor de sociale huurwoningen?</t>
  </si>
  <si>
    <t>Wat is de instandhoudingstermijn voor de middenhuurwoningen?</t>
  </si>
  <si>
    <t>Wat is de instandhoudingstermijn voor de betaalbare koopwoningen?</t>
  </si>
  <si>
    <t>Geldt er een zelfbewoningsplicht en anti-speculatiebeding op de betaalbare koopwoningen?</t>
  </si>
  <si>
    <t>Datum aanvraag</t>
  </si>
  <si>
    <t>Fase van het project</t>
  </si>
  <si>
    <t>Toelichting</t>
  </si>
  <si>
    <t>Contactpersoon gemeente</t>
  </si>
  <si>
    <t>Afbeelding project</t>
  </si>
  <si>
    <t>Waarom wel/niet?</t>
  </si>
  <si>
    <t>#</t>
  </si>
  <si>
    <t>Check op Beethoven criteria</t>
  </si>
  <si>
    <t>Project is gelegen een MRE gemeente?</t>
  </si>
  <si>
    <t>Wat is de instandhoudingstermijn voor de betaalbare koopwoningen die vallen onder 'Verkoop onder voorwaarden'?</t>
  </si>
  <si>
    <t>Is er bij het project sprake van onomkeerbare verplichtingen met een aannemer?</t>
  </si>
  <si>
    <t xml:space="preserve">Wordt bij dit project aan de normen voor de basiskwaliteit van woningen van de betreffende gemeente/Woonstandaard voldaan? </t>
  </si>
  <si>
    <t>Indien sprake is van flexwoningen of onzelfstandige studenteneenheden in het project, kennen deze een permanente bouwkwaliteit?</t>
  </si>
  <si>
    <t>Geplande opleverdatum project?</t>
  </si>
  <si>
    <t>Aantal betaalbare koopwooneenheden in project?</t>
  </si>
  <si>
    <t>Aantal onzelfstandige studenteneenheden onder de kwaliteitskortingsgrens?</t>
  </si>
  <si>
    <t>Aantal onzelfstandige studenteneenheden boven de kwaliteitskortingsgrens?</t>
  </si>
  <si>
    <t>Bedragen Beethoven VEX</t>
  </si>
  <si>
    <t>Type woning</t>
  </si>
  <si>
    <t>Sociale huur (DAEB)</t>
  </si>
  <si>
    <t>Middenhuur</t>
  </si>
  <si>
    <t>Betaalbare koop</t>
  </si>
  <si>
    <t>Onzelfstandige studenten eenheid</t>
  </si>
  <si>
    <t>Goedkope koop</t>
  </si>
  <si>
    <t>Huur/koopprijs (2025)</t>
  </si>
  <si>
    <t>&lt;€683</t>
  </si>
  <si>
    <t>&gt;€683 - €732</t>
  </si>
  <si>
    <t>&gt;€732 - €900</t>
  </si>
  <si>
    <t>€900 - €1185</t>
  </si>
  <si>
    <t>&lt;€330K</t>
  </si>
  <si>
    <t>€330K - €405</t>
  </si>
  <si>
    <t>&lt;€477</t>
  </si>
  <si>
    <t>Totaal</t>
  </si>
  <si>
    <t>Woningcorporatie</t>
  </si>
  <si>
    <t>Stedelijk</t>
  </si>
  <si>
    <t>Overig MRE</t>
  </si>
  <si>
    <t>Aan te vragen subsidiabel (75%)</t>
  </si>
  <si>
    <t>Co-financiering gemeenten (25%)</t>
  </si>
  <si>
    <t>Eerste aftoppingsgrens</t>
  </si>
  <si>
    <t>Tweede aftoppingsgrens</t>
  </si>
  <si>
    <t>Tot liberalisatiegrens</t>
  </si>
  <si>
    <t>Aantal eenheden</t>
  </si>
  <si>
    <t>Type woning - Stedelijk</t>
  </si>
  <si>
    <t>Subsidie per eenheid</t>
  </si>
  <si>
    <t>Subsidie</t>
  </si>
  <si>
    <t>Co-financiering (25%)</t>
  </si>
  <si>
    <t>Type woning - Overige MRE</t>
  </si>
  <si>
    <t>Datum</t>
  </si>
  <si>
    <t>Bruto aantal wooneenheden. Eventuele friends woningen vallen in deze categorie</t>
  </si>
  <si>
    <t>Bij belangenverstrengeling valt te denken aan financiële belangenverstrengeling, familiale belangenverstrengeling en concurrerende belangenverstrengeling. Mocht er enig vermoeden zijn dat er sprake kan zijn van belangenverstrengeling die van invloed kunnen zijn op de integriteit van de aanvrager zal daar bij de behandeling van de aanvraag verder onderzoek naar worden gedaan.</t>
  </si>
  <si>
    <t>Verklaringen gemeente</t>
  </si>
  <si>
    <t>Gemeente verklaart dat geen sprake is van juridische procedures ten aanzien van het project of bij het project betrokken partijen.</t>
  </si>
  <si>
    <t>Gemeente verklaart dat er geen sprake is van negatieve publiciteit ten aanzien van het project en of bij het project betrokken partijen.</t>
  </si>
  <si>
    <t>Aantal goedkope koopwooneenheden in project?</t>
  </si>
  <si>
    <t>Onzelfstandige studenten eenheid onder de kwaliteitskortingsgrens</t>
  </si>
  <si>
    <t>Opmerkingen:</t>
  </si>
  <si>
    <t>Subsidie totaal</t>
  </si>
  <si>
    <t>Aanvragende gemeente</t>
  </si>
  <si>
    <t>Locatie project</t>
  </si>
  <si>
    <t>Naam/namen betrokken private partijen en publieke lichamen</t>
  </si>
  <si>
    <t>Aantal vrijesector wooneenheden in het project?</t>
  </si>
  <si>
    <t>Is er bijv. sprake van een rechtszaak, sancties, boetes, of bestuursrechtelijke procedure, enz.?</t>
  </si>
  <si>
    <t>Toelichting op eventuele bijdragen, kortingen, of aanvragen voor andere subsidies, zoals Woningbouwimpuls, Versnellingsafspraken of andere subsidietrajecten vanuit rijk, provincie, gemeente of andere partijen. Zijn er nog lopende subsidietrajecten waarvan de uitkomst nog onbekend is?</t>
  </si>
  <si>
    <t>Algemene informatie project</t>
  </si>
  <si>
    <t>Details project</t>
  </si>
  <si>
    <t>a</t>
  </si>
  <si>
    <t>b</t>
  </si>
  <si>
    <t>Naam van de MRE gemeente.</t>
  </si>
  <si>
    <t>Datum aanvraag.</t>
  </si>
  <si>
    <t>Aantal projecten?</t>
  </si>
  <si>
    <t xml:space="preserve">Naam van het project. </t>
  </si>
  <si>
    <t>Naam, telefoonnummer, emailadres contactpersoon woningbouwcorporatie(s) voor deze aanvraag.</t>
  </si>
  <si>
    <t>Contactgegevens woningbouwcorporatie(s)</t>
  </si>
  <si>
    <t>Vraag 8 - Type project</t>
  </si>
  <si>
    <t xml:space="preserve">Nieuwbouwproject </t>
  </si>
  <si>
    <t xml:space="preserve">Transformatie project </t>
  </si>
  <si>
    <t>Overig</t>
  </si>
  <si>
    <t>Toelichting type project</t>
  </si>
  <si>
    <t>Betreft het een nieuwbouwproject of transformatieproject?</t>
  </si>
  <si>
    <t>Type project</t>
  </si>
  <si>
    <t>Algemene omschrijving van het project</t>
  </si>
  <si>
    <t>Korte omschrijving van het plan, situering, raakvlakken met andere projecten, type woningen, doelgroepen, toevoeging groen, eventuele voorzieningen, of andere niet woongerelateerde aspecten zoals een commerciële plint, overige bijzonderheden.</t>
  </si>
  <si>
    <t>Voeg één afbeelding als bijlage toe die het ontwerp van het project goed laat zien.</t>
  </si>
  <si>
    <t>Toelichting fase van het project</t>
  </si>
  <si>
    <t>Vraag 11 - Fase van het project</t>
  </si>
  <si>
    <t>Initiatieffase</t>
  </si>
  <si>
    <t>Ontwerpfase</t>
  </si>
  <si>
    <t xml:space="preserve">Planuitwerking </t>
  </si>
  <si>
    <t xml:space="preserve">Voorbereiding planrealisatie </t>
  </si>
  <si>
    <t>Uitvoering</t>
  </si>
  <si>
    <t>Tijdslijnen uitvoering project</t>
  </si>
  <si>
    <t>Juridisch-planologische status project</t>
  </si>
  <si>
    <t>Toelichting op de juridisch-planologische status van het project ten behoeve van de zekerheid van start bouw: status bestemmingsplan, omgevingsvergunning, anterieure overeenkomst, natuurvergunning, eventuele Raad van State procedures, afspraken met aannemer, afspraken met afnemers.</t>
  </si>
  <si>
    <t>Eventuele andere toegekende (rijks)subsidies of lopende subsidieaanvragen</t>
  </si>
  <si>
    <t>Een voorwaarde voor subsidieverlening is dat het project gelegen is een MRE gemeente.</t>
  </si>
  <si>
    <t>Het project wordt ontwikkelt door een woningbouwcorporatie of in samenwerking met meerdere woningbouwcorporaties?</t>
  </si>
  <si>
    <t>Een voorwaarde voor subsidieverlening is dat het project ontwikkelt wordt door een toegelaten instelling (woningbouwcorporatie) of in een samenwerking met meerdere toegelaten instellingen (als bedoeld in hoofdstuk IV van de Woningwet).</t>
  </si>
  <si>
    <t>Gemeente (aanvrager) zal voor 25% cofinanciering verstrekken?</t>
  </si>
  <si>
    <t>Een voorwaarde voor subsidieverlening is dat de gemeente 25% van het subsidiebedrag co-financiert.</t>
  </si>
  <si>
    <t>- Kies de tabel op basis van locatie stedelijk (=Eindhoven, Helmond of Veldhoven) of MRE overig.</t>
  </si>
  <si>
    <t>Disclaimer</t>
  </si>
  <si>
    <t>Eventuele toelichting op het type project.</t>
  </si>
  <si>
    <t>Een voorwaarde voor subsidieverlening is een minimale omvang van een woningbouwplan 40 woningen, dit betreft de netto toevoeging.</t>
  </si>
  <si>
    <t>Totaal aantal wooneenheden in project?</t>
  </si>
  <si>
    <t>Bruto aantal wooneenheden. Alleen invullen indien formeel vastgelegd in het projectplan en intern goedgekeurd binnen de woningcorporatie.</t>
  </si>
  <si>
    <t>Bruto aantal wooneenheden. Indien op het moment van subsidieaanvraag de onderverdeling naar eerste en tweede aftoppingsgrens en liberalisatiegrens nog niet formeel vastligt, dan alle sociale huurwoningen in dit veld invullen, onder liberalisatiegrens.</t>
  </si>
  <si>
    <t>Bruto aantal wooneenheden.</t>
  </si>
  <si>
    <t>Bruto aantal wooneenheden. Tot bedrag €330.000.</t>
  </si>
  <si>
    <t>Bruto aantal wooneenheden. Van €330.000 tot €405.000.</t>
  </si>
  <si>
    <t>Percentage betaalbare wooneenheden in project (sociale huur, middenhuur, betaalbare koop of studenteneenheden onder de kwaliteitskortingsgrens)?</t>
  </si>
  <si>
    <t>Wordt automatisch berekend, een project dient voor minimaal 2/3e deel uit betaalbare woningen te bestaan.</t>
  </si>
  <si>
    <t xml:space="preserve">Het project bevindt zich nog niet in de uitvoerende fase en bevindt zich voor start bouw? </t>
  </si>
  <si>
    <t>Geplande datum start bouw?</t>
  </si>
  <si>
    <t xml:space="preserve">Start bouw binnen 2 jaar na moment van aanvraag. Start bouw uiterlijk op 31 december 2030. Projecten waarvan de bouw al is gestart komen niet in aanmerking voor een bijdrage. Projecten waarvan het start bouw moment meer dan twee jaar weg is komen niet in aanmerking. </t>
  </si>
  <si>
    <t>Oplevering project (of deelproject) dient uiterlijk 31 december 2033 te zijn om in aanmerking te komen voor subsidie.</t>
  </si>
  <si>
    <t>Projecten met een onomkeerbare verplichting met een aannemer komen niet in aanmerking voor subsidie.</t>
  </si>
  <si>
    <t>Om in aanmerking te komen voor subsidie dient het project te voldoen aan de normen voor de basiskwaliteit van woningen van de betreffende gemeente, indien een gemeente geen normen voor kwaliteitseisen heeft vastgesteld, dan gelden de minimale basiskwaliteiten zoals vastgelegd per Product Markt Combinatie voor permante bouw in de meest recente Woonstandaard.</t>
  </si>
  <si>
    <t>De woningen in het project dienen na ingebruikname te voldoen aan de voorwaarden voor de minimale instandhoudingstermijn. Voor sociale huur minimale instandhoudingstermijn ten minste 25 jaar.</t>
  </si>
  <si>
    <t>De woningen in het project dienen na ingebruikname te voldoen aan de voorwaarden voor de minimale instandhoudingstermijn. Voor middenhuur minimale instandhoudingstermijn ten minste 15 jaar.</t>
  </si>
  <si>
    <t>De woningen in het project dienen na ingebruikname te voldoen aan de voorwaarden voor de minimale instandhoudingstermijn. Voor betaalbare koop ten minste 5 jaar.</t>
  </si>
  <si>
    <t>De woningen in het project dienen na ingebruikname te voldoen aan de voorwaarden voor de minimale instandhoudingstermijn. Bij Verkoop onder Voorwaarden ten minste 15 jaar.</t>
  </si>
  <si>
    <t>Bij flexwoningen en onzelfstandige studenteneenheden dient sprake te zijn van permanente kwaliteit, volgens het Bouwbesluit, om in aanmerking te komen voor ondersteuning vanuit Beethoven.</t>
  </si>
  <si>
    <t>Gemeente onderschrijft dat met de toekenning van de Beethoven middelen het project binnen 2 jaar start bouw kent.</t>
  </si>
  <si>
    <t>Gemeente verklaart dat aan de normen voor de basiskwaliteit van woningen van de betreffende gemeente is voldaan.</t>
  </si>
  <si>
    <t>Gemeente verklaart dat het project voor minimaal 2/3 deel uit betaalbare woningen bestaat.</t>
  </si>
  <si>
    <t>Gemeente verklaart dat de woningen na de oplevering een minimale instandhoudingstermijn kennen.</t>
  </si>
  <si>
    <t>Gemeente verklaart dat geen sprake is van belangenverstrengeling ten aanzien van de woningbouwcorporatie of keuze voor dit project of de projectlocatie.</t>
  </si>
  <si>
    <t>Is voor het project reeds subsidie of een bijdrage is verstrekt, uitgezonderd subsidie of een bijdrage op grond van Regeling Woningbouwimpuls 2020, Tijdelijke regeling specifieke uitkering gebiedsbudget of specifieke gemeentelijke regelingen?</t>
  </si>
  <si>
    <t>Stapeling van subsidies met hetzelfde doel op maatregelen is niet mogelijk, tenzij subsidie is verstrekt op grond van de genoemde uitzonderingen (bijv. WBI). Alle andere ontvangen subsidies mogen niet gestapeld worden in één woningbouwproject.</t>
  </si>
  <si>
    <t xml:space="preserve">Gemeente verklaart dat voor de uitvoering van het project nog geen onomkeerbare verplichtingen zijn aangegaan met een aannemer. </t>
  </si>
  <si>
    <t>Eén project of bundeling van meerdere projecten?</t>
  </si>
  <si>
    <t>Totale netto toevoeging in aantal wooneenheden (zelfstandige woningen en of onzelfstandige studenteneenheden)?</t>
  </si>
  <si>
    <t>Totaal aantal sociale huur wooneenheden in project?</t>
  </si>
  <si>
    <t>Aantal sociale huur wooneenheden onder de eerste aftoppingsgrens?</t>
  </si>
  <si>
    <t>Is er op het project al Beethoven subsidie verstrekt op basis van de Regeling Woningbouwversnelling Metropoolregio Eindhoven ten behoeve van de onrendabele top op de grondexploitatie (GREX) of subsidie op basis van de Subsidieverordening Woningbouwversnelling Beethoven Vastgoed Exploitatie Metropoolregio Eindhoven(VEX)?</t>
  </si>
  <si>
    <t>Aantal middenhuur wooneenheden in project?</t>
  </si>
  <si>
    <t>Subsidie wordt geweigerd indien voor een zelfde woning reeds subsidie is verstrekt op basis van de Regeling Woningbouwversnelling Metropoolregio Eindhoven ten behoeve van de onrendabele top op de grondexploitatie (GREX) of subsidie op basis van de Subsidieverordening Woningbouwversnelling Beethoven Vastgoed Exploitatie Metropoolregio Eindhoven(VEX). Stapeling van Beethoven subsidies is niet mogelijk.</t>
  </si>
  <si>
    <t>Bij projecten met betaalbare koopwoningen dient voor de betaalbare koopwoningen een anti-speculatiebeding en een zelfbewoningsplicht te gelden.</t>
  </si>
  <si>
    <t>- Voor een sociale huurwoning geldt een minimale instandhoudingstermijn van 25 jaar; 
- Vanaf twee jaar  na oplevering van een sociale huurwoning kan deze verkocht worden met verkoop onder voorwaarden;
- Voor verkoop onder voorwaarden geldt voor een minimale periode van 15 jaar;
- Voor een middenhuurwoning geldt een minimale instandhoudingstermijn van 15 jaar;
- Voor een betaalbare koopwoning geldt een minimale instandhoudingstermijn van 5 jaar.</t>
  </si>
  <si>
    <t>- Uitkering bij transformatie projecten is 75% van het genoemde bedrag.</t>
  </si>
  <si>
    <t>Deze Excel bevat het aanvraagformulier voor de aanvraag van VEX subsidie voor woningcorporaties. Ondanks dat dit document met de nodige zorg is opgesteld, is het VEX formulier nog onderhevig aan uitwerking en afstemming tussen MRE, ASML en andere betrokken partijen en de daarmee gepaard gaande wijzigingen en aanvullingen. Aan hetgeen in deze Excel is opgenomen kunnen geen rechten worden ontleend.</t>
  </si>
  <si>
    <t>Naam, telefoonnummer, emailadres contactpersoon gemeente voor deze aanvraag.</t>
  </si>
  <si>
    <t>Netto aantal wooneenheden.</t>
  </si>
  <si>
    <t xml:space="preserve">Is er sprake van één woningbouwproject of een bundeling van meerdere projecten door één woningcorporatie? </t>
  </si>
  <si>
    <t>Alleen bij bundeling: hoeveel woningbouwprojecten betreft het?</t>
  </si>
  <si>
    <t>Namen ontwikkelaar, aannemer en eventuele andere voor deze aanvraag relevante private partijen en/of publieke lichamen.</t>
  </si>
  <si>
    <t>Initiatieffase - Ontwerpfase - Planuitwerking - Voorbereiding planrealisatie - Uitvoering.</t>
  </si>
  <si>
    <t>Eventuele toelichting op de fase van het project.</t>
  </si>
  <si>
    <t>Noem de belangrijkste mijlpalen en deadlines, waaronder geplande start bouw en oplevering.</t>
  </si>
  <si>
    <t>Projecten waarvan de bouw al is gestart komen niet in aanmerking voor een bijdrage.</t>
  </si>
  <si>
    <t>Het project wordt uiterlijk 31 december 2033 opgeleverd?</t>
  </si>
  <si>
    <t>.. Jaar</t>
  </si>
  <si>
    <t xml:space="preserve">- Bij meerdere gebundelde projecten door één woningcorporatie dient het aanvraagformulier voor elk project separaat ingevuld te worden. </t>
  </si>
  <si>
    <t>- Indien u een aanvraag doet voor een deelproject van een groter project, dan vult u de gegevens in voor het betreffende deelproject (zoals de tijdslijnen en aantallen woningen van dit deel), niet voor het gehele project.</t>
  </si>
  <si>
    <t>- Indien er meerdere woningbouwcorporaties zijn die gezamenlijk aan één project werken, dan hoeft er voor dit project maar één aanvraagformulier ingevuld te worden, alle woningcorporaties dienen genoemd te worden bij de relevante vragen.</t>
  </si>
  <si>
    <t>- Voor overige vragen zie de Q&amp;A:</t>
  </si>
  <si>
    <t>Bij meerdere projecten door één woningcorporatie dienen de vragen voor elk project separaat ingevuld te worden. Het template moet hiervoor meerdere keren aangeboden worden, op basis van het aantal projecten dat gebundeld wordt.</t>
  </si>
  <si>
    <t>Is het project gericht op het opleveren van minimaal 40 eenheden (netto toevoeging), zelfstandige woningen en of onzelfstandige studenteneenheden?</t>
  </si>
  <si>
    <t>Locatie of adres project. Indien er meerdere locaties zijn binnen één project kunnen hier alle locaties worden ingevoerd.</t>
  </si>
  <si>
    <t>Totale subsidie</t>
  </si>
  <si>
    <t xml:space="preserve">https://metropoolregioeindhoven.nl/beethovenwonen </t>
  </si>
  <si>
    <t>Toelichting Aanvraagformulier VEX</t>
  </si>
  <si>
    <t>Aanvraagformulier VEX</t>
  </si>
  <si>
    <t>Subsidiebedragen VEX</t>
  </si>
  <si>
    <t>Subsidie VEX</t>
  </si>
  <si>
    <t>Ja/nee</t>
  </si>
  <si>
    <t>Ja/nee en eventuele toelichting</t>
  </si>
  <si>
    <t>Ja/nee/n.v.t.</t>
  </si>
  <si>
    <t>- Dit aanvraagformulier zal verwerkt worden tot een webformulier voor het indienen van de daadwerkelijke aanvraag.</t>
  </si>
  <si>
    <t xml:space="preserve">- Aan de genoemde bedragen kunnen geen rechten ontleend worden. </t>
  </si>
  <si>
    <t xml:space="preserve">- Deze tabellen vullen automatisch op basis van aantallen ingevoerd in de worksheet 'Aanvraagformulier'. </t>
  </si>
  <si>
    <t>Aantal sociale huur wooneenheden tussen de eerste en tweede aftoppingsgrens?</t>
  </si>
  <si>
    <t>Aantal sociale huur wooneenheden tussen de tweede aftoppingsgrens en de liberalisatiegrens?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</si>
</sst>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2]\ * #,##0_);_([$€-2]\ * \(#,##0\);_([$€-2]\ * &quot;-&quot;??_);_(@_)"/>
  </numFmts>
  <fonts count="19" x14ac:knownFonts="1">
    <font>
      <sz val="11"/>
      <color theme="1"/>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8"/>
      <name val="Calibri"/>
      <family val="2"/>
      <scheme val="minor"/>
    </font>
    <font>
      <u/>
      <sz val="11"/>
      <color theme="10"/>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b/>
      <sz val="14"/>
      <color rgb="FF000000"/>
      <name val="Calibri"/>
      <family val="2"/>
      <scheme val="minor"/>
    </font>
    <font>
      <u/>
      <sz val="11"/>
      <name val="Calibri"/>
      <family val="2"/>
      <scheme val="minor"/>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2" fillId="0" borderId="0" applyNumberFormat="0" applyFill="0" applyBorder="0" applyAlignment="0" applyProtection="0"/>
  </cellStyleXfs>
  <cellXfs count="107">
    <xf numFmtId="0" fontId="0" fillId="0" borderId="0" xfId="0"/>
    <xf numFmtId="0" fontId="1" fillId="2" borderId="6" xfId="0" applyFont="1" applyFill="1" applyBorder="1" applyAlignment="1">
      <alignment vertical="top" wrapText="1"/>
    </xf>
    <xf numFmtId="0" fontId="1" fillId="2" borderId="6" xfId="0" quotePrefix="1" applyFont="1" applyFill="1" applyBorder="1" applyAlignment="1">
      <alignment vertical="top" wrapText="1"/>
    </xf>
    <xf numFmtId="0" fontId="1" fillId="0" borderId="1" xfId="0" applyFont="1" applyBorder="1" applyAlignment="1">
      <alignment vertical="top" wrapText="1"/>
    </xf>
    <xf numFmtId="0" fontId="1" fillId="2" borderId="0" xfId="0" applyFont="1" applyFill="1" applyAlignment="1">
      <alignment wrapText="1"/>
    </xf>
    <xf numFmtId="0" fontId="1" fillId="3" borderId="5" xfId="0" applyFont="1" applyFill="1" applyBorder="1" applyAlignment="1">
      <alignment vertical="top" wrapText="1"/>
    </xf>
    <xf numFmtId="0" fontId="2" fillId="3" borderId="1" xfId="0" applyFont="1" applyFill="1" applyBorder="1" applyAlignment="1">
      <alignment vertical="top" wrapText="1"/>
    </xf>
    <xf numFmtId="0" fontId="2" fillId="3" borderId="6" xfId="0" applyFont="1" applyFill="1" applyBorder="1" applyAlignment="1">
      <alignment vertical="top" wrapText="1"/>
    </xf>
    <xf numFmtId="0" fontId="1" fillId="2" borderId="7" xfId="0" applyFont="1" applyFill="1" applyBorder="1" applyAlignment="1">
      <alignment vertical="top" wrapText="1"/>
    </xf>
    <xf numFmtId="0" fontId="1" fillId="2" borderId="0" xfId="0" applyFont="1" applyFill="1" applyAlignment="1">
      <alignment vertical="top" wrapText="1"/>
    </xf>
    <xf numFmtId="0" fontId="1" fillId="2" borderId="8" xfId="0" applyFont="1" applyFill="1" applyBorder="1" applyAlignment="1">
      <alignment vertical="top" wrapText="1"/>
    </xf>
    <xf numFmtId="0" fontId="1" fillId="0" borderId="1" xfId="0" applyFont="1" applyBorder="1" applyAlignment="1">
      <alignment vertical="top"/>
    </xf>
    <xf numFmtId="0" fontId="1" fillId="2" borderId="1" xfId="0" applyFont="1" applyFill="1" applyBorder="1" applyAlignment="1">
      <alignment vertical="top" wrapText="1"/>
    </xf>
    <xf numFmtId="0" fontId="1" fillId="2" borderId="5" xfId="0" applyFont="1" applyFill="1"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horizontal="left" vertical="top" wrapText="1"/>
    </xf>
    <xf numFmtId="0" fontId="1" fillId="0" borderId="6" xfId="0" applyFont="1" applyBorder="1" applyAlignment="1">
      <alignment vertical="top" wrapText="1"/>
    </xf>
    <xf numFmtId="0" fontId="1" fillId="0" borderId="10" xfId="0" applyFont="1" applyBorder="1" applyAlignment="1">
      <alignment vertical="top" wrapText="1"/>
    </xf>
    <xf numFmtId="0" fontId="1" fillId="2" borderId="10" xfId="0" applyFont="1" applyFill="1" applyBorder="1" applyAlignment="1">
      <alignment vertical="top" wrapText="1"/>
    </xf>
    <xf numFmtId="0" fontId="1" fillId="0" borderId="11" xfId="0" applyFont="1" applyBorder="1" applyAlignment="1">
      <alignment vertical="top" wrapText="1"/>
    </xf>
    <xf numFmtId="0" fontId="1" fillId="2" borderId="1" xfId="0" applyFont="1" applyFill="1" applyBorder="1" applyAlignment="1">
      <alignment horizontal="left" vertical="top" wrapText="1"/>
    </xf>
    <xf numFmtId="0" fontId="1" fillId="2" borderId="11" xfId="0" applyFont="1" applyFill="1" applyBorder="1" applyAlignment="1">
      <alignment vertical="top" wrapText="1"/>
    </xf>
    <xf numFmtId="0" fontId="4" fillId="2" borderId="0" xfId="0" applyFont="1" applyFill="1" applyAlignment="1">
      <alignment wrapText="1"/>
    </xf>
    <xf numFmtId="9" fontId="1" fillId="3" borderId="1" xfId="2" applyFont="1" applyFill="1" applyBorder="1" applyAlignment="1">
      <alignment vertical="top"/>
    </xf>
    <xf numFmtId="0" fontId="1" fillId="2" borderId="9" xfId="0" applyFont="1" applyFill="1" applyBorder="1" applyAlignment="1">
      <alignment vertical="top" wrapText="1"/>
    </xf>
    <xf numFmtId="0" fontId="1" fillId="2" borderId="6" xfId="0" applyFont="1" applyFill="1" applyBorder="1" applyAlignment="1">
      <alignment wrapText="1"/>
    </xf>
    <xf numFmtId="0" fontId="1" fillId="2" borderId="6" xfId="0" quotePrefix="1" applyFont="1" applyFill="1" applyBorder="1" applyAlignment="1">
      <alignment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1" fillId="2" borderId="0" xfId="0" applyFont="1" applyFill="1" applyAlignment="1">
      <alignment horizontal="left" vertical="center" indent="1"/>
    </xf>
    <xf numFmtId="0" fontId="1" fillId="2" borderId="0" xfId="0" applyFont="1" applyFill="1" applyAlignment="1">
      <alignment vertical="center"/>
    </xf>
    <xf numFmtId="0" fontId="1" fillId="2" borderId="15" xfId="0" applyFont="1" applyFill="1" applyBorder="1" applyAlignment="1">
      <alignment vertical="top" wrapText="1"/>
    </xf>
    <xf numFmtId="0" fontId="1" fillId="2" borderId="16" xfId="0" applyFont="1" applyFill="1" applyBorder="1" applyAlignment="1">
      <alignment vertical="top" wrapText="1"/>
    </xf>
    <xf numFmtId="0" fontId="1" fillId="2" borderId="17" xfId="0" applyFont="1" applyFill="1" applyBorder="1" applyAlignment="1">
      <alignment vertical="top" wrapText="1"/>
    </xf>
    <xf numFmtId="0" fontId="7" fillId="2" borderId="0" xfId="0" applyFont="1" applyFill="1" applyAlignment="1">
      <alignment vertical="top" wrapText="1"/>
    </xf>
    <xf numFmtId="0" fontId="6" fillId="0" borderId="0" xfId="0" applyFont="1"/>
    <xf numFmtId="0" fontId="9" fillId="0" borderId="0" xfId="0" applyFont="1"/>
    <xf numFmtId="0" fontId="9" fillId="0" borderId="0" xfId="0" applyFont="1" applyAlignment="1">
      <alignment vertical="top" wrapText="1"/>
    </xf>
    <xf numFmtId="0" fontId="10" fillId="0" borderId="0" xfId="0" applyFont="1" applyAlignment="1">
      <alignment vertical="top" wrapText="1"/>
    </xf>
    <xf numFmtId="0" fontId="9" fillId="0" borderId="0" xfId="0" applyFont="1" applyAlignment="1">
      <alignment horizontal="left" vertical="top" wrapText="1"/>
    </xf>
    <xf numFmtId="0" fontId="8" fillId="0" borderId="0" xfId="0" applyFont="1" applyAlignment="1">
      <alignment vertical="top" wrapText="1"/>
    </xf>
    <xf numFmtId="0" fontId="9" fillId="0" borderId="0" xfId="0" quotePrefix="1" applyFont="1" applyAlignment="1">
      <alignment vertical="top" wrapText="1"/>
    </xf>
    <xf numFmtId="0" fontId="1" fillId="0" borderId="6" xfId="0" applyFont="1" applyBorder="1" applyAlignment="1">
      <alignment horizontal="left" vertical="top" wrapText="1"/>
    </xf>
    <xf numFmtId="0" fontId="1" fillId="0" borderId="9" xfId="0" applyFont="1" applyBorder="1" applyAlignment="1">
      <alignment vertical="top" wrapText="1"/>
    </xf>
    <xf numFmtId="0" fontId="0" fillId="2" borderId="0" xfId="0" applyFill="1" applyAlignment="1">
      <alignment horizontal="left" vertical="top"/>
    </xf>
    <xf numFmtId="0" fontId="14" fillId="2" borderId="0" xfId="0" applyFont="1" applyFill="1" applyAlignment="1">
      <alignment vertical="top" wrapText="1"/>
    </xf>
    <xf numFmtId="0" fontId="13" fillId="2" borderId="12" xfId="0" applyFont="1" applyFill="1" applyBorder="1" applyAlignment="1">
      <alignment horizontal="left" vertical="top" wrapText="1"/>
    </xf>
    <xf numFmtId="0" fontId="15" fillId="2" borderId="0" xfId="0" applyFont="1" applyFill="1" applyAlignment="1">
      <alignment vertical="top"/>
    </xf>
    <xf numFmtId="0" fontId="1" fillId="2" borderId="0" xfId="0" applyFont="1" applyFill="1" applyAlignment="1">
      <alignment vertical="top"/>
    </xf>
    <xf numFmtId="0" fontId="16" fillId="4" borderId="0" xfId="0" applyFont="1" applyFill="1" applyAlignment="1">
      <alignmen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1" fillId="2" borderId="6" xfId="0" applyFont="1" applyFill="1" applyBorder="1" applyAlignment="1">
      <alignment horizontal="left" vertical="top" wrapText="1"/>
    </xf>
    <xf numFmtId="0" fontId="1" fillId="2" borderId="11" xfId="0" applyFont="1" applyFill="1" applyBorder="1" applyAlignment="1">
      <alignment horizontal="left" vertical="top" wrapText="1"/>
    </xf>
    <xf numFmtId="0" fontId="0" fillId="2" borderId="0" xfId="0" applyFont="1" applyFill="1" applyAlignment="1">
      <alignment vertical="top" wrapText="1"/>
    </xf>
    <xf numFmtId="0" fontId="0" fillId="2" borderId="14" xfId="0" applyFont="1" applyFill="1" applyBorder="1" applyAlignment="1">
      <alignment vertical="top" wrapText="1"/>
    </xf>
    <xf numFmtId="0" fontId="0" fillId="2" borderId="13" xfId="0" quotePrefix="1" applyFont="1" applyFill="1" applyBorder="1" applyAlignment="1">
      <alignment vertical="top" wrapText="1"/>
    </xf>
    <xf numFmtId="0" fontId="0" fillId="2" borderId="13" xfId="0" quotePrefix="1" applyFont="1" applyFill="1" applyBorder="1" applyAlignment="1">
      <alignment horizontal="left" vertical="top" wrapText="1"/>
    </xf>
    <xf numFmtId="0" fontId="12" fillId="2" borderId="13" xfId="3" applyFont="1" applyFill="1" applyBorder="1" applyAlignment="1">
      <alignment vertical="top" wrapText="1"/>
    </xf>
    <xf numFmtId="0" fontId="1" fillId="0" borderId="1" xfId="2" applyNumberFormat="1" applyFont="1" applyBorder="1" applyAlignment="1">
      <alignment vertical="top"/>
    </xf>
    <xf numFmtId="2" fontId="1" fillId="2" borderId="1" xfId="0" applyNumberFormat="1" applyFont="1" applyFill="1" applyBorder="1" applyAlignment="1">
      <alignment vertical="top"/>
    </xf>
    <xf numFmtId="0" fontId="1" fillId="2" borderId="1" xfId="0" applyNumberFormat="1" applyFont="1" applyFill="1" applyBorder="1" applyAlignment="1">
      <alignment vertical="top" wrapText="1"/>
    </xf>
    <xf numFmtId="0" fontId="1" fillId="2" borderId="10" xfId="0" applyNumberFormat="1" applyFont="1" applyFill="1" applyBorder="1" applyAlignment="1">
      <alignment vertical="top" wrapText="1"/>
    </xf>
    <xf numFmtId="0" fontId="1" fillId="0" borderId="1" xfId="0" applyNumberFormat="1" applyFont="1" applyBorder="1" applyAlignment="1">
      <alignment vertical="top"/>
    </xf>
    <xf numFmtId="0" fontId="10" fillId="4" borderId="0" xfId="0" applyFont="1" applyFill="1" applyAlignment="1">
      <alignment vertical="top" wrapText="1"/>
    </xf>
    <xf numFmtId="0" fontId="9" fillId="2" borderId="0" xfId="0" applyFont="1" applyFill="1" applyAlignment="1">
      <alignment horizontal="left" vertical="top"/>
    </xf>
    <xf numFmtId="0" fontId="10" fillId="0" borderId="1" xfId="0" applyFont="1" applyBorder="1" applyAlignment="1">
      <alignment horizontal="left" vertical="top"/>
    </xf>
    <xf numFmtId="0" fontId="10" fillId="0" borderId="1" xfId="0" applyFont="1" applyBorder="1" applyAlignment="1">
      <alignment horizontal="left" vertical="top"/>
    </xf>
    <xf numFmtId="0" fontId="10" fillId="0" borderId="1" xfId="0" applyFont="1"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wrapText="1"/>
    </xf>
    <xf numFmtId="0" fontId="9" fillId="0" borderId="1" xfId="0" applyFont="1" applyBorder="1" applyAlignment="1">
      <alignment horizontal="center" vertical="top"/>
    </xf>
    <xf numFmtId="164" fontId="9" fillId="0" borderId="1" xfId="1" applyNumberFormat="1" applyFont="1" applyFill="1" applyBorder="1" applyAlignment="1">
      <alignment vertical="top"/>
    </xf>
    <xf numFmtId="164" fontId="9" fillId="0" borderId="1" xfId="0" applyNumberFormat="1" applyFont="1" applyBorder="1" applyAlignment="1">
      <alignment vertical="top"/>
    </xf>
    <xf numFmtId="164" fontId="9" fillId="0" borderId="1" xfId="0" applyNumberFormat="1" applyFont="1" applyBorder="1" applyAlignment="1">
      <alignment vertical="top" wrapText="1"/>
    </xf>
    <xf numFmtId="0" fontId="10" fillId="0" borderId="1" xfId="0" applyFont="1" applyBorder="1" applyAlignment="1">
      <alignment horizontal="center" vertical="top"/>
    </xf>
    <xf numFmtId="164" fontId="10" fillId="0" borderId="1" xfId="0" applyNumberFormat="1" applyFont="1" applyBorder="1" applyAlignment="1">
      <alignment vertical="top"/>
    </xf>
    <xf numFmtId="0" fontId="10" fillId="2" borderId="0" xfId="0" applyFont="1" applyFill="1" applyAlignment="1">
      <alignment horizontal="left" vertical="top"/>
    </xf>
    <xf numFmtId="0" fontId="10" fillId="2" borderId="0" xfId="0" applyFont="1" applyFill="1" applyAlignment="1">
      <alignment horizontal="left" vertical="top" wrapText="1"/>
    </xf>
    <xf numFmtId="0" fontId="9" fillId="2" borderId="0" xfId="0" applyFont="1" applyFill="1" applyAlignment="1">
      <alignment horizontal="center" vertical="top"/>
    </xf>
    <xf numFmtId="164" fontId="9" fillId="2" borderId="0" xfId="0" applyNumberFormat="1" applyFont="1" applyFill="1" applyAlignment="1">
      <alignment vertical="top"/>
    </xf>
    <xf numFmtId="164" fontId="9" fillId="0" borderId="1" xfId="1" applyNumberFormat="1" applyFont="1" applyFill="1" applyBorder="1" applyAlignment="1">
      <alignment horizontal="left" vertical="top"/>
    </xf>
    <xf numFmtId="164" fontId="9" fillId="0" borderId="1" xfId="0" applyNumberFormat="1" applyFont="1" applyBorder="1" applyAlignment="1">
      <alignment horizontal="left" vertical="top"/>
    </xf>
    <xf numFmtId="164" fontId="9" fillId="0" borderId="1" xfId="0" applyNumberFormat="1" applyFont="1" applyBorder="1" applyAlignment="1">
      <alignment horizontal="left" vertical="top" wrapText="1"/>
    </xf>
    <xf numFmtId="164" fontId="10" fillId="0" borderId="1" xfId="0" applyNumberFormat="1" applyFont="1" applyBorder="1" applyAlignment="1">
      <alignment horizontal="left" vertical="top"/>
    </xf>
    <xf numFmtId="0" fontId="17" fillId="2" borderId="0" xfId="0" applyFont="1" applyFill="1" applyAlignment="1">
      <alignment horizontal="left" vertical="top"/>
    </xf>
    <xf numFmtId="0" fontId="9" fillId="2" borderId="0" xfId="0" quotePrefix="1" applyFont="1" applyFill="1" applyAlignment="1">
      <alignment horizontal="left" vertical="top"/>
    </xf>
    <xf numFmtId="0" fontId="18" fillId="4" borderId="0" xfId="0" applyFont="1" applyFill="1" applyAlignment="1">
      <alignment vertical="top" wrapText="1"/>
    </xf>
    <xf numFmtId="0" fontId="9" fillId="2" borderId="0" xfId="0" applyFont="1" applyFill="1"/>
    <xf numFmtId="0" fontId="10" fillId="2" borderId="12"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3"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4"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horizontal="left" vertical="top" wrapText="1"/>
    </xf>
    <xf numFmtId="0" fontId="9" fillId="2" borderId="1" xfId="0" applyFont="1" applyFill="1" applyBorder="1" applyAlignment="1">
      <alignment vertical="center" wrapText="1"/>
    </xf>
    <xf numFmtId="0" fontId="9" fillId="2" borderId="1" xfId="0" applyFont="1" applyFill="1" applyBorder="1"/>
    <xf numFmtId="164" fontId="9" fillId="2" borderId="1" xfId="1" applyNumberFormat="1" applyFont="1" applyFill="1" applyBorder="1" applyAlignment="1">
      <alignment horizontal="center"/>
    </xf>
    <xf numFmtId="164" fontId="9" fillId="2" borderId="1" xfId="1" applyNumberFormat="1" applyFont="1" applyFill="1" applyBorder="1" applyAlignment="1">
      <alignment vertical="center"/>
    </xf>
    <xf numFmtId="164" fontId="9" fillId="2" borderId="1" xfId="1" applyNumberFormat="1" applyFont="1" applyFill="1" applyBorder="1" applyAlignment="1">
      <alignment horizontal="center" vertical="center"/>
    </xf>
    <xf numFmtId="0" fontId="9" fillId="2" borderId="1" xfId="0" applyFont="1" applyFill="1" applyBorder="1" applyAlignment="1">
      <alignment vertical="center" wrapText="1"/>
    </xf>
    <xf numFmtId="164" fontId="9" fillId="2" borderId="1" xfId="0" applyNumberFormat="1" applyFont="1" applyFill="1" applyBorder="1"/>
    <xf numFmtId="0" fontId="9" fillId="2" borderId="0" xfId="0" applyFont="1" applyFill="1" applyAlignment="1">
      <alignment wrapText="1"/>
    </xf>
    <xf numFmtId="0" fontId="15" fillId="2" borderId="0" xfId="0" applyFont="1" applyFill="1" applyAlignment="1">
      <alignmen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etropoolregioeindhoven.nl/beethovenwon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083A-D3E4-4D80-B3CC-B430574629F8}">
  <dimension ref="A1:A17"/>
  <sheetViews>
    <sheetView tabSelected="1" zoomScaleNormal="100" workbookViewId="0">
      <selection activeCell="E18" sqref="E18"/>
    </sheetView>
  </sheetViews>
  <sheetFormatPr defaultColWidth="8.77734375" defaultRowHeight="13.8" x14ac:dyDescent="0.3"/>
  <cols>
    <col min="1" max="1" width="172.88671875" style="34" customWidth="1"/>
    <col min="2" max="16384" width="8.77734375" style="34"/>
  </cols>
  <sheetData>
    <row r="1" spans="1:1" ht="18" x14ac:dyDescent="0.3">
      <c r="A1" s="106" t="s">
        <v>168</v>
      </c>
    </row>
    <row r="2" spans="1:1" s="55" customFormat="1" ht="14.4" x14ac:dyDescent="0.3"/>
    <row r="3" spans="1:1" s="55" customFormat="1" ht="14.4" x14ac:dyDescent="0.3">
      <c r="A3" s="46" t="s">
        <v>107</v>
      </c>
    </row>
    <row r="4" spans="1:1" s="55" customFormat="1" ht="43.2" x14ac:dyDescent="0.3">
      <c r="A4" s="56" t="s">
        <v>147</v>
      </c>
    </row>
    <row r="5" spans="1:1" s="55" customFormat="1" ht="14.4" x14ac:dyDescent="0.3"/>
    <row r="6" spans="1:1" s="55" customFormat="1" ht="14.4" x14ac:dyDescent="0.3"/>
    <row r="7" spans="1:1" s="55" customFormat="1" ht="14.4" x14ac:dyDescent="0.3">
      <c r="A7" s="46" t="s">
        <v>9</v>
      </c>
    </row>
    <row r="8" spans="1:1" s="55" customFormat="1" ht="14.4" x14ac:dyDescent="0.3">
      <c r="A8" s="57" t="s">
        <v>175</v>
      </c>
    </row>
    <row r="9" spans="1:1" s="55" customFormat="1" ht="14.4" x14ac:dyDescent="0.3">
      <c r="A9" s="57" t="s">
        <v>159</v>
      </c>
    </row>
    <row r="10" spans="1:1" s="55" customFormat="1" ht="28.8" x14ac:dyDescent="0.3">
      <c r="A10" s="57" t="s">
        <v>160</v>
      </c>
    </row>
    <row r="11" spans="1:1" s="55" customFormat="1" ht="28.8" x14ac:dyDescent="0.3">
      <c r="A11" s="57" t="s">
        <v>161</v>
      </c>
    </row>
    <row r="12" spans="1:1" s="55" customFormat="1" ht="14.4" x14ac:dyDescent="0.3">
      <c r="A12" s="58" t="s">
        <v>162</v>
      </c>
    </row>
    <row r="13" spans="1:1" s="55" customFormat="1" ht="14.4" x14ac:dyDescent="0.3">
      <c r="A13" s="59" t="s">
        <v>167</v>
      </c>
    </row>
    <row r="14" spans="1:1" s="55" customFormat="1" ht="14.4" x14ac:dyDescent="0.3">
      <c r="A14" s="56"/>
    </row>
    <row r="15" spans="1:1" s="55" customFormat="1" ht="14.4" x14ac:dyDescent="0.3"/>
    <row r="16" spans="1:1" s="55" customFormat="1" ht="14.4" x14ac:dyDescent="0.3"/>
    <row r="17" s="55" customFormat="1" ht="14.4" x14ac:dyDescent="0.3"/>
  </sheetData>
  <hyperlinks>
    <hyperlink ref="A13" r:id="rId1" xr:uid="{6D42CCF5-2F4C-4027-8DA7-D26545638453}"/>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A8578-96FA-4C90-9572-8A405323FD41}">
  <dimension ref="A1:D80"/>
  <sheetViews>
    <sheetView zoomScale="90" zoomScaleNormal="90" workbookViewId="0"/>
  </sheetViews>
  <sheetFormatPr defaultColWidth="8.77734375" defaultRowHeight="13.8" x14ac:dyDescent="0.3"/>
  <cols>
    <col min="1" max="1" width="3" style="9" bestFit="1" customWidth="1"/>
    <col min="2" max="2" width="72.21875" style="4" customWidth="1"/>
    <col min="3" max="3" width="19.88671875" style="4" customWidth="1"/>
    <col min="4" max="4" width="130.5546875" style="4" customWidth="1"/>
    <col min="5" max="16384" width="8.77734375" style="4"/>
  </cols>
  <sheetData>
    <row r="1" spans="1:4" ht="18" x14ac:dyDescent="0.3">
      <c r="A1" s="47" t="s">
        <v>169</v>
      </c>
      <c r="B1" s="105"/>
    </row>
    <row r="2" spans="1:4" ht="16.2" thickBot="1" x14ac:dyDescent="0.35">
      <c r="B2" s="45"/>
    </row>
    <row r="3" spans="1:4" ht="15.6" x14ac:dyDescent="0.3">
      <c r="A3" s="50" t="s">
        <v>71</v>
      </c>
      <c r="B3" s="51"/>
      <c r="C3" s="51"/>
      <c r="D3" s="52"/>
    </row>
    <row r="4" spans="1:4" x14ac:dyDescent="0.3">
      <c r="A4" s="5" t="s">
        <v>13</v>
      </c>
      <c r="B4" s="6" t="s">
        <v>2</v>
      </c>
      <c r="C4" s="6" t="s">
        <v>0</v>
      </c>
      <c r="D4" s="7" t="s">
        <v>9</v>
      </c>
    </row>
    <row r="5" spans="1:4" ht="41.4" x14ac:dyDescent="0.3">
      <c r="A5" s="13" t="s">
        <v>72</v>
      </c>
      <c r="B5" s="12" t="s">
        <v>150</v>
      </c>
      <c r="C5" s="62" t="s">
        <v>137</v>
      </c>
      <c r="D5" s="53" t="s">
        <v>163</v>
      </c>
    </row>
    <row r="6" spans="1:4" ht="14.4" thickBot="1" x14ac:dyDescent="0.35">
      <c r="A6" s="24" t="s">
        <v>73</v>
      </c>
      <c r="B6" s="18" t="s">
        <v>151</v>
      </c>
      <c r="C6" s="63" t="s">
        <v>76</v>
      </c>
      <c r="D6" s="54"/>
    </row>
    <row r="7" spans="1:4" ht="14.4" thickBot="1" x14ac:dyDescent="0.35">
      <c r="A7" s="31"/>
      <c r="B7" s="32"/>
      <c r="C7" s="32"/>
      <c r="D7" s="33"/>
    </row>
    <row r="8" spans="1:4" ht="15.6" x14ac:dyDescent="0.3">
      <c r="A8" s="50" t="s">
        <v>70</v>
      </c>
      <c r="B8" s="51"/>
      <c r="C8" s="51"/>
      <c r="D8" s="52"/>
    </row>
    <row r="9" spans="1:4" x14ac:dyDescent="0.3">
      <c r="A9" s="5" t="s">
        <v>13</v>
      </c>
      <c r="B9" s="6" t="s">
        <v>2</v>
      </c>
      <c r="C9" s="6" t="s">
        <v>0</v>
      </c>
      <c r="D9" s="7" t="s">
        <v>9</v>
      </c>
    </row>
    <row r="10" spans="1:4" x14ac:dyDescent="0.3">
      <c r="A10" s="13">
        <v>1</v>
      </c>
      <c r="B10" s="3" t="s">
        <v>7</v>
      </c>
      <c r="C10" s="62"/>
      <c r="D10" s="1" t="s">
        <v>75</v>
      </c>
    </row>
    <row r="11" spans="1:4" x14ac:dyDescent="0.3">
      <c r="A11" s="13">
        <v>2</v>
      </c>
      <c r="B11" s="3" t="s">
        <v>64</v>
      </c>
      <c r="C11" s="62"/>
      <c r="D11" s="1" t="s">
        <v>74</v>
      </c>
    </row>
    <row r="12" spans="1:4" x14ac:dyDescent="0.3">
      <c r="A12" s="13">
        <v>3</v>
      </c>
      <c r="B12" s="3" t="s">
        <v>1</v>
      </c>
      <c r="C12" s="62"/>
      <c r="D12" s="1" t="s">
        <v>77</v>
      </c>
    </row>
    <row r="13" spans="1:4" x14ac:dyDescent="0.3">
      <c r="A13" s="13">
        <v>4</v>
      </c>
      <c r="B13" s="3" t="s">
        <v>65</v>
      </c>
      <c r="C13" s="62"/>
      <c r="D13" s="1" t="s">
        <v>165</v>
      </c>
    </row>
    <row r="14" spans="1:4" x14ac:dyDescent="0.3">
      <c r="A14" s="13">
        <v>5</v>
      </c>
      <c r="B14" s="3" t="s">
        <v>10</v>
      </c>
      <c r="C14" s="62"/>
      <c r="D14" s="1" t="s">
        <v>148</v>
      </c>
    </row>
    <row r="15" spans="1:4" x14ac:dyDescent="0.3">
      <c r="A15" s="13">
        <v>6</v>
      </c>
      <c r="B15" s="3" t="s">
        <v>79</v>
      </c>
      <c r="C15" s="62"/>
      <c r="D15" s="1" t="s">
        <v>78</v>
      </c>
    </row>
    <row r="16" spans="1:4" x14ac:dyDescent="0.3">
      <c r="A16" s="13">
        <v>7</v>
      </c>
      <c r="B16" s="3" t="s">
        <v>66</v>
      </c>
      <c r="C16" s="62"/>
      <c r="D16" s="1" t="s">
        <v>152</v>
      </c>
    </row>
    <row r="17" spans="1:4" x14ac:dyDescent="0.3">
      <c r="A17" s="13">
        <v>8</v>
      </c>
      <c r="B17" s="3" t="s">
        <v>86</v>
      </c>
      <c r="C17" s="62"/>
      <c r="D17" s="1" t="s">
        <v>85</v>
      </c>
    </row>
    <row r="18" spans="1:4" x14ac:dyDescent="0.3">
      <c r="A18" s="13">
        <v>8</v>
      </c>
      <c r="B18" s="3" t="s">
        <v>84</v>
      </c>
      <c r="C18" s="62"/>
      <c r="D18" s="1" t="s">
        <v>108</v>
      </c>
    </row>
    <row r="19" spans="1:4" ht="27.6" x14ac:dyDescent="0.3">
      <c r="A19" s="13">
        <v>9</v>
      </c>
      <c r="B19" s="20" t="s">
        <v>87</v>
      </c>
      <c r="C19" s="62"/>
      <c r="D19" s="1" t="s">
        <v>88</v>
      </c>
    </row>
    <row r="20" spans="1:4" x14ac:dyDescent="0.3">
      <c r="A20" s="13">
        <v>10</v>
      </c>
      <c r="B20" s="3" t="s">
        <v>11</v>
      </c>
      <c r="C20" s="62"/>
      <c r="D20" s="1" t="s">
        <v>89</v>
      </c>
    </row>
    <row r="21" spans="1:4" x14ac:dyDescent="0.3">
      <c r="A21" s="13">
        <v>11</v>
      </c>
      <c r="B21" s="15" t="s">
        <v>8</v>
      </c>
      <c r="C21" s="62"/>
      <c r="D21" s="2" t="s">
        <v>153</v>
      </c>
    </row>
    <row r="22" spans="1:4" x14ac:dyDescent="0.3">
      <c r="A22" s="13">
        <v>11</v>
      </c>
      <c r="B22" s="15" t="s">
        <v>90</v>
      </c>
      <c r="C22" s="62"/>
      <c r="D22" s="42" t="s">
        <v>154</v>
      </c>
    </row>
    <row r="23" spans="1:4" x14ac:dyDescent="0.3">
      <c r="A23" s="13">
        <v>12</v>
      </c>
      <c r="B23" s="20" t="s">
        <v>97</v>
      </c>
      <c r="C23" s="62"/>
      <c r="D23" s="1" t="s">
        <v>155</v>
      </c>
    </row>
    <row r="24" spans="1:4" ht="27.6" x14ac:dyDescent="0.3">
      <c r="A24" s="13">
        <v>13</v>
      </c>
      <c r="B24" s="3" t="s">
        <v>98</v>
      </c>
      <c r="C24" s="62"/>
      <c r="D24" s="1" t="s">
        <v>99</v>
      </c>
    </row>
    <row r="25" spans="1:4" ht="28.2" thickBot="1" x14ac:dyDescent="0.35">
      <c r="A25" s="24">
        <v>14</v>
      </c>
      <c r="B25" s="17" t="s">
        <v>100</v>
      </c>
      <c r="C25" s="63"/>
      <c r="D25" s="21" t="s">
        <v>69</v>
      </c>
    </row>
    <row r="26" spans="1:4" ht="14.4" thickBot="1" x14ac:dyDescent="0.35">
      <c r="A26" s="8"/>
      <c r="B26" s="9"/>
      <c r="C26" s="9"/>
      <c r="D26" s="10"/>
    </row>
    <row r="27" spans="1:4" s="22" customFormat="1" ht="15.6" x14ac:dyDescent="0.3">
      <c r="A27" s="50" t="s">
        <v>14</v>
      </c>
      <c r="B27" s="51"/>
      <c r="C27" s="51"/>
      <c r="D27" s="52"/>
    </row>
    <row r="28" spans="1:4" x14ac:dyDescent="0.3">
      <c r="A28" s="5" t="s">
        <v>13</v>
      </c>
      <c r="B28" s="6" t="s">
        <v>2</v>
      </c>
      <c r="C28" s="6" t="s">
        <v>0</v>
      </c>
      <c r="D28" s="7" t="s">
        <v>9</v>
      </c>
    </row>
    <row r="29" spans="1:4" x14ac:dyDescent="0.3">
      <c r="A29" s="14">
        <v>15</v>
      </c>
      <c r="B29" s="3" t="s">
        <v>15</v>
      </c>
      <c r="C29" s="11" t="s">
        <v>172</v>
      </c>
      <c r="D29" s="16" t="s">
        <v>101</v>
      </c>
    </row>
    <row r="30" spans="1:4" ht="27.6" x14ac:dyDescent="0.3">
      <c r="A30" s="14">
        <v>16</v>
      </c>
      <c r="B30" s="3" t="s">
        <v>102</v>
      </c>
      <c r="C30" s="11" t="s">
        <v>172</v>
      </c>
      <c r="D30" s="16" t="s">
        <v>103</v>
      </c>
    </row>
    <row r="31" spans="1:4" x14ac:dyDescent="0.3">
      <c r="A31" s="14">
        <v>17</v>
      </c>
      <c r="B31" s="3" t="s">
        <v>104</v>
      </c>
      <c r="C31" s="11" t="s">
        <v>172</v>
      </c>
      <c r="D31" s="16" t="s">
        <v>105</v>
      </c>
    </row>
    <row r="32" spans="1:4" ht="27.6" x14ac:dyDescent="0.3">
      <c r="A32" s="14">
        <v>18</v>
      </c>
      <c r="B32" s="3" t="s">
        <v>164</v>
      </c>
      <c r="C32" s="11" t="s">
        <v>172</v>
      </c>
      <c r="D32" s="16" t="s">
        <v>109</v>
      </c>
    </row>
    <row r="33" spans="1:4" ht="27.6" x14ac:dyDescent="0.3">
      <c r="A33" s="14">
        <v>18</v>
      </c>
      <c r="B33" s="3" t="s">
        <v>138</v>
      </c>
      <c r="C33" s="61"/>
      <c r="D33" s="16" t="s">
        <v>149</v>
      </c>
    </row>
    <row r="34" spans="1:4" x14ac:dyDescent="0.3">
      <c r="A34" s="14">
        <v>19</v>
      </c>
      <c r="B34" s="3" t="s">
        <v>110</v>
      </c>
      <c r="C34" s="61"/>
      <c r="D34" s="16" t="s">
        <v>113</v>
      </c>
    </row>
    <row r="35" spans="1:4" x14ac:dyDescent="0.3">
      <c r="A35" s="14">
        <v>20</v>
      </c>
      <c r="B35" s="3" t="s">
        <v>139</v>
      </c>
      <c r="C35" s="61"/>
      <c r="D35" s="16" t="s">
        <v>113</v>
      </c>
    </row>
    <row r="36" spans="1:4" x14ac:dyDescent="0.3">
      <c r="A36" s="14">
        <v>21</v>
      </c>
      <c r="B36" s="3" t="s">
        <v>140</v>
      </c>
      <c r="C36" s="61"/>
      <c r="D36" s="16" t="s">
        <v>111</v>
      </c>
    </row>
    <row r="37" spans="1:4" x14ac:dyDescent="0.3">
      <c r="A37" s="14">
        <v>22</v>
      </c>
      <c r="B37" s="3" t="s">
        <v>178</v>
      </c>
      <c r="C37" s="61"/>
      <c r="D37" s="16" t="s">
        <v>111</v>
      </c>
    </row>
    <row r="38" spans="1:4" ht="27.6" x14ac:dyDescent="0.3">
      <c r="A38" s="14">
        <v>23</v>
      </c>
      <c r="B38" s="3" t="s">
        <v>179</v>
      </c>
      <c r="C38" s="61"/>
      <c r="D38" s="16" t="s">
        <v>112</v>
      </c>
    </row>
    <row r="39" spans="1:4" x14ac:dyDescent="0.3">
      <c r="A39" s="14">
        <v>24</v>
      </c>
      <c r="B39" s="3" t="s">
        <v>142</v>
      </c>
      <c r="C39" s="61"/>
      <c r="D39" s="16" t="s">
        <v>113</v>
      </c>
    </row>
    <row r="40" spans="1:4" x14ac:dyDescent="0.3">
      <c r="A40" s="14">
        <v>25</v>
      </c>
      <c r="B40" s="3" t="s">
        <v>60</v>
      </c>
      <c r="C40" s="61"/>
      <c r="D40" s="16" t="s">
        <v>114</v>
      </c>
    </row>
    <row r="41" spans="1:4" x14ac:dyDescent="0.3">
      <c r="A41" s="14">
        <v>26</v>
      </c>
      <c r="B41" s="3" t="s">
        <v>21</v>
      </c>
      <c r="C41" s="61"/>
      <c r="D41" s="16" t="s">
        <v>115</v>
      </c>
    </row>
    <row r="42" spans="1:4" x14ac:dyDescent="0.3">
      <c r="A42" s="14">
        <v>27</v>
      </c>
      <c r="B42" s="3" t="s">
        <v>67</v>
      </c>
      <c r="C42" s="61"/>
      <c r="D42" s="16" t="s">
        <v>55</v>
      </c>
    </row>
    <row r="43" spans="1:4" x14ac:dyDescent="0.3">
      <c r="A43" s="14">
        <v>28</v>
      </c>
      <c r="B43" s="3" t="s">
        <v>22</v>
      </c>
      <c r="C43" s="61"/>
      <c r="D43" s="16" t="s">
        <v>113</v>
      </c>
    </row>
    <row r="44" spans="1:4" x14ac:dyDescent="0.3">
      <c r="A44" s="14">
        <v>29</v>
      </c>
      <c r="B44" s="3" t="s">
        <v>23</v>
      </c>
      <c r="C44" s="61"/>
      <c r="D44" s="16" t="s">
        <v>113</v>
      </c>
    </row>
    <row r="45" spans="1:4" ht="27.6" x14ac:dyDescent="0.3">
      <c r="A45" s="14">
        <v>30</v>
      </c>
      <c r="B45" s="3" t="s">
        <v>116</v>
      </c>
      <c r="C45" s="23" t="e">
        <f>(C35+C39+C40+C41+C43)/C34</f>
        <v>#DIV/0!</v>
      </c>
      <c r="D45" s="16" t="s">
        <v>117</v>
      </c>
    </row>
    <row r="46" spans="1:4" x14ac:dyDescent="0.3">
      <c r="A46" s="14">
        <v>31</v>
      </c>
      <c r="B46" s="3" t="s">
        <v>118</v>
      </c>
      <c r="C46" s="64" t="s">
        <v>172</v>
      </c>
      <c r="D46" s="16" t="s">
        <v>156</v>
      </c>
    </row>
    <row r="47" spans="1:4" ht="27.6" x14ac:dyDescent="0.3">
      <c r="A47" s="14">
        <v>31</v>
      </c>
      <c r="B47" s="3" t="s">
        <v>119</v>
      </c>
      <c r="C47" s="60" t="s">
        <v>54</v>
      </c>
      <c r="D47" s="16" t="s">
        <v>120</v>
      </c>
    </row>
    <row r="48" spans="1:4" x14ac:dyDescent="0.3">
      <c r="A48" s="14">
        <v>32</v>
      </c>
      <c r="B48" s="3" t="s">
        <v>157</v>
      </c>
      <c r="C48" s="64" t="s">
        <v>172</v>
      </c>
      <c r="D48" s="16" t="s">
        <v>121</v>
      </c>
    </row>
    <row r="49" spans="1:4" x14ac:dyDescent="0.3">
      <c r="A49" s="14">
        <v>32</v>
      </c>
      <c r="B49" s="3" t="s">
        <v>20</v>
      </c>
      <c r="C49" s="64" t="s">
        <v>54</v>
      </c>
      <c r="D49" s="16" t="s">
        <v>121</v>
      </c>
    </row>
    <row r="50" spans="1:4" ht="27.6" x14ac:dyDescent="0.3">
      <c r="A50" s="14">
        <v>33</v>
      </c>
      <c r="B50" s="3" t="s">
        <v>17</v>
      </c>
      <c r="C50" s="62" t="s">
        <v>173</v>
      </c>
      <c r="D50" s="16" t="s">
        <v>122</v>
      </c>
    </row>
    <row r="51" spans="1:4" ht="41.4" x14ac:dyDescent="0.3">
      <c r="A51" s="14">
        <v>34</v>
      </c>
      <c r="B51" s="3" t="s">
        <v>18</v>
      </c>
      <c r="C51" s="62" t="s">
        <v>173</v>
      </c>
      <c r="D51" s="16" t="s">
        <v>123</v>
      </c>
    </row>
    <row r="52" spans="1:4" ht="27.6" x14ac:dyDescent="0.3">
      <c r="A52" s="14">
        <v>35</v>
      </c>
      <c r="B52" s="3" t="s">
        <v>3</v>
      </c>
      <c r="C52" s="64" t="s">
        <v>158</v>
      </c>
      <c r="D52" s="16" t="s">
        <v>124</v>
      </c>
    </row>
    <row r="53" spans="1:4" ht="27.6" x14ac:dyDescent="0.3">
      <c r="A53" s="14">
        <v>36</v>
      </c>
      <c r="B53" s="3" t="s">
        <v>4</v>
      </c>
      <c r="C53" s="64" t="s">
        <v>158</v>
      </c>
      <c r="D53" s="16" t="s">
        <v>125</v>
      </c>
    </row>
    <row r="54" spans="1:4" ht="27.6" x14ac:dyDescent="0.3">
      <c r="A54" s="14">
        <v>37</v>
      </c>
      <c r="B54" s="3" t="s">
        <v>5</v>
      </c>
      <c r="C54" s="64" t="s">
        <v>158</v>
      </c>
      <c r="D54" s="16" t="s">
        <v>126</v>
      </c>
    </row>
    <row r="55" spans="1:4" ht="27.6" x14ac:dyDescent="0.3">
      <c r="A55" s="14">
        <v>38</v>
      </c>
      <c r="B55" s="3" t="s">
        <v>16</v>
      </c>
      <c r="C55" s="64" t="s">
        <v>158</v>
      </c>
      <c r="D55" s="16" t="s">
        <v>127</v>
      </c>
    </row>
    <row r="56" spans="1:4" ht="27.6" x14ac:dyDescent="0.3">
      <c r="A56" s="14">
        <v>39</v>
      </c>
      <c r="B56" s="3" t="s">
        <v>6</v>
      </c>
      <c r="C56" s="64" t="s">
        <v>174</v>
      </c>
      <c r="D56" s="16" t="s">
        <v>144</v>
      </c>
    </row>
    <row r="57" spans="1:4" ht="27.6" x14ac:dyDescent="0.3">
      <c r="A57" s="14">
        <v>40</v>
      </c>
      <c r="B57" s="3" t="s">
        <v>19</v>
      </c>
      <c r="C57" s="64" t="s">
        <v>174</v>
      </c>
      <c r="D57" s="16" t="s">
        <v>128</v>
      </c>
    </row>
    <row r="58" spans="1:4" ht="41.4" x14ac:dyDescent="0.3">
      <c r="A58" s="14">
        <v>41</v>
      </c>
      <c r="B58" s="3" t="s">
        <v>134</v>
      </c>
      <c r="C58" s="64" t="s">
        <v>172</v>
      </c>
      <c r="D58" s="16" t="s">
        <v>135</v>
      </c>
    </row>
    <row r="59" spans="1:4" ht="69.599999999999994" thickBot="1" x14ac:dyDescent="0.35">
      <c r="A59" s="43">
        <v>42</v>
      </c>
      <c r="B59" s="17" t="s">
        <v>141</v>
      </c>
      <c r="C59" s="63" t="s">
        <v>173</v>
      </c>
      <c r="D59" s="19" t="s">
        <v>143</v>
      </c>
    </row>
    <row r="60" spans="1:4" ht="14.4" thickBot="1" x14ac:dyDescent="0.35">
      <c r="A60" s="8"/>
      <c r="B60" s="9"/>
      <c r="C60" s="48"/>
      <c r="D60" s="10"/>
    </row>
    <row r="61" spans="1:4" s="22" customFormat="1" ht="15.6" x14ac:dyDescent="0.3">
      <c r="A61" s="50" t="s">
        <v>57</v>
      </c>
      <c r="B61" s="51"/>
      <c r="C61" s="51"/>
      <c r="D61" s="52"/>
    </row>
    <row r="62" spans="1:4" x14ac:dyDescent="0.3">
      <c r="A62" s="5" t="s">
        <v>13</v>
      </c>
      <c r="B62" s="6" t="s">
        <v>2</v>
      </c>
      <c r="C62" s="6" t="s">
        <v>0</v>
      </c>
      <c r="D62" s="7" t="s">
        <v>9</v>
      </c>
    </row>
    <row r="63" spans="1:4" ht="27.6" x14ac:dyDescent="0.3">
      <c r="A63" s="13">
        <v>43</v>
      </c>
      <c r="B63" s="20" t="s">
        <v>129</v>
      </c>
      <c r="C63" s="62" t="s">
        <v>173</v>
      </c>
      <c r="D63" s="1" t="s">
        <v>12</v>
      </c>
    </row>
    <row r="64" spans="1:4" ht="27.6" x14ac:dyDescent="0.3">
      <c r="A64" s="13">
        <v>44</v>
      </c>
      <c r="B64" s="27" t="s">
        <v>130</v>
      </c>
      <c r="C64" s="62" t="s">
        <v>173</v>
      </c>
      <c r="D64" s="1" t="s">
        <v>12</v>
      </c>
    </row>
    <row r="65" spans="1:4" ht="27.6" x14ac:dyDescent="0.3">
      <c r="A65" s="13">
        <v>45</v>
      </c>
      <c r="B65" s="27" t="s">
        <v>131</v>
      </c>
      <c r="C65" s="62" t="s">
        <v>173</v>
      </c>
      <c r="D65" s="1" t="s">
        <v>12</v>
      </c>
    </row>
    <row r="66" spans="1:4" ht="27.6" x14ac:dyDescent="0.3">
      <c r="A66" s="13">
        <v>46</v>
      </c>
      <c r="B66" s="27" t="s">
        <v>136</v>
      </c>
      <c r="C66" s="62" t="s">
        <v>173</v>
      </c>
      <c r="D66" s="1" t="s">
        <v>12</v>
      </c>
    </row>
    <row r="67" spans="1:4" ht="69" x14ac:dyDescent="0.3">
      <c r="A67" s="13">
        <v>47</v>
      </c>
      <c r="B67" s="15" t="s">
        <v>132</v>
      </c>
      <c r="C67" s="62" t="s">
        <v>173</v>
      </c>
      <c r="D67" s="26" t="s">
        <v>145</v>
      </c>
    </row>
    <row r="68" spans="1:4" ht="41.4" x14ac:dyDescent="0.3">
      <c r="A68" s="13">
        <v>48</v>
      </c>
      <c r="B68" s="15" t="s">
        <v>133</v>
      </c>
      <c r="C68" s="62" t="s">
        <v>173</v>
      </c>
      <c r="D68" s="25" t="s">
        <v>56</v>
      </c>
    </row>
    <row r="69" spans="1:4" ht="27.6" x14ac:dyDescent="0.3">
      <c r="A69" s="13">
        <v>49</v>
      </c>
      <c r="B69" s="15" t="s">
        <v>58</v>
      </c>
      <c r="C69" s="62" t="s">
        <v>173</v>
      </c>
      <c r="D69" s="16" t="s">
        <v>68</v>
      </c>
    </row>
    <row r="70" spans="1:4" ht="28.2" thickBot="1" x14ac:dyDescent="0.35">
      <c r="A70" s="24">
        <v>50</v>
      </c>
      <c r="B70" s="28" t="s">
        <v>59</v>
      </c>
      <c r="C70" s="63" t="s">
        <v>173</v>
      </c>
      <c r="D70" s="21" t="s">
        <v>12</v>
      </c>
    </row>
    <row r="71" spans="1:4" x14ac:dyDescent="0.3">
      <c r="B71" s="29"/>
    </row>
    <row r="72" spans="1:4" x14ac:dyDescent="0.3">
      <c r="B72" s="29"/>
    </row>
    <row r="73" spans="1:4" x14ac:dyDescent="0.3">
      <c r="B73" s="30"/>
    </row>
    <row r="74" spans="1:4" x14ac:dyDescent="0.3">
      <c r="B74" s="30"/>
    </row>
    <row r="75" spans="1:4" x14ac:dyDescent="0.3">
      <c r="B75" s="30"/>
    </row>
    <row r="76" spans="1:4" x14ac:dyDescent="0.3">
      <c r="B76" s="30"/>
    </row>
    <row r="77" spans="1:4" x14ac:dyDescent="0.3">
      <c r="B77" s="30"/>
    </row>
    <row r="78" spans="1:4" x14ac:dyDescent="0.3">
      <c r="B78" s="30"/>
    </row>
    <row r="79" spans="1:4" x14ac:dyDescent="0.3">
      <c r="B79" s="30"/>
    </row>
    <row r="80" spans="1:4" x14ac:dyDescent="0.3">
      <c r="B80" s="30"/>
    </row>
  </sheetData>
  <mergeCells count="5">
    <mergeCell ref="A3:D3"/>
    <mergeCell ref="A27:D27"/>
    <mergeCell ref="A61:D61"/>
    <mergeCell ref="D5:D6"/>
    <mergeCell ref="A8:D8"/>
  </mergeCells>
  <phoneticPr fontId="11" type="noConversion"/>
  <pageMargins left="0.7" right="0.7" top="0.75" bottom="0.75" header="0.3" footer="0.3"/>
  <pageSetup scale="70" orientation="landscape" r:id="rId1"/>
  <rowBreaks count="2" manualBreakCount="2">
    <brk id="26" max="3" man="1"/>
    <brk id="54"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28A26BD-A12D-4BB0-906D-87695D7FD993}">
          <x14:formula1>
            <xm:f>'Drop down'!$A$2:$A$4</xm:f>
          </x14:formula1>
          <xm:sqref>C17</xm:sqref>
        </x14:dataValidation>
        <x14:dataValidation type="list" allowBlank="1" showInputMessage="1" showErrorMessage="1" xr:uid="{76CBEAD4-23FD-4B4F-B73D-B440F2FA0DB1}">
          <x14:formula1>
            <xm:f>'Drop down'!$C$2:$C$6</xm:f>
          </x14:formula1>
          <xm:sqref>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76DA5-22E7-4C1F-AB82-FC22065B869D}">
  <dimension ref="A1:J11"/>
  <sheetViews>
    <sheetView zoomScaleNormal="100" workbookViewId="0">
      <selection activeCell="D21" sqref="D21"/>
    </sheetView>
  </sheetViews>
  <sheetFormatPr defaultColWidth="8.77734375" defaultRowHeight="14.4" x14ac:dyDescent="0.3"/>
  <cols>
    <col min="1" max="1" width="28.33203125" style="89" bestFit="1" customWidth="1"/>
    <col min="2" max="2" width="15.77734375" style="89" bestFit="1" customWidth="1"/>
    <col min="3" max="3" width="13.44140625" style="89" customWidth="1"/>
    <col min="4" max="4" width="15.77734375" style="89" customWidth="1"/>
    <col min="5" max="6" width="16.44140625" style="89" customWidth="1"/>
    <col min="7" max="7" width="13.109375" style="89" customWidth="1"/>
    <col min="8" max="8" width="10" style="89" customWidth="1"/>
    <col min="9" max="9" width="13.33203125" style="89" customWidth="1"/>
    <col min="10" max="10" width="14.33203125" style="89" customWidth="1"/>
    <col min="11" max="16384" width="8.77734375" style="89"/>
  </cols>
  <sheetData>
    <row r="1" spans="1:10" ht="18" x14ac:dyDescent="0.3">
      <c r="A1" s="88" t="s">
        <v>170</v>
      </c>
    </row>
    <row r="2" spans="1:10" x14ac:dyDescent="0.3">
      <c r="A2" s="65"/>
    </row>
    <row r="3" spans="1:10" x14ac:dyDescent="0.3">
      <c r="A3" s="90" t="s">
        <v>24</v>
      </c>
      <c r="B3" s="91" t="s">
        <v>25</v>
      </c>
      <c r="C3" s="91"/>
      <c r="D3" s="91" t="s">
        <v>26</v>
      </c>
      <c r="E3" s="91"/>
      <c r="F3" s="91"/>
      <c r="G3" s="91" t="s">
        <v>27</v>
      </c>
      <c r="H3" s="91" t="s">
        <v>28</v>
      </c>
      <c r="I3" s="91"/>
      <c r="J3" s="91" t="s">
        <v>29</v>
      </c>
    </row>
    <row r="4" spans="1:10" ht="28.8" x14ac:dyDescent="0.3">
      <c r="A4" s="92"/>
      <c r="B4" s="91"/>
      <c r="C4" s="91"/>
      <c r="D4" s="93" t="s">
        <v>45</v>
      </c>
      <c r="E4" s="93" t="s">
        <v>46</v>
      </c>
      <c r="F4" s="93" t="s">
        <v>47</v>
      </c>
      <c r="G4" s="91"/>
      <c r="H4" s="93" t="s">
        <v>30</v>
      </c>
      <c r="I4" s="93" t="s">
        <v>28</v>
      </c>
      <c r="J4" s="91"/>
    </row>
    <row r="5" spans="1:10" x14ac:dyDescent="0.3">
      <c r="A5" s="94"/>
      <c r="B5" s="95" t="s">
        <v>31</v>
      </c>
      <c r="C5" s="95"/>
      <c r="D5" s="96" t="s">
        <v>32</v>
      </c>
      <c r="E5" s="96" t="s">
        <v>33</v>
      </c>
      <c r="F5" s="96" t="s">
        <v>34</v>
      </c>
      <c r="G5" s="96" t="s">
        <v>35</v>
      </c>
      <c r="H5" s="96" t="s">
        <v>36</v>
      </c>
      <c r="I5" s="96" t="s">
        <v>37</v>
      </c>
      <c r="J5" s="96" t="s">
        <v>38</v>
      </c>
    </row>
    <row r="6" spans="1:10" x14ac:dyDescent="0.3">
      <c r="A6" s="97" t="s">
        <v>166</v>
      </c>
      <c r="B6" s="98" t="s">
        <v>40</v>
      </c>
      <c r="C6" s="99" t="s">
        <v>41</v>
      </c>
      <c r="D6" s="100">
        <v>16500</v>
      </c>
      <c r="E6" s="100">
        <v>15500</v>
      </c>
      <c r="F6" s="100">
        <v>9500</v>
      </c>
      <c r="G6" s="101">
        <v>11000</v>
      </c>
      <c r="H6" s="102">
        <v>14000</v>
      </c>
      <c r="I6" s="102">
        <v>11000</v>
      </c>
      <c r="J6" s="101">
        <v>7000</v>
      </c>
    </row>
    <row r="7" spans="1:10" x14ac:dyDescent="0.3">
      <c r="A7" s="97"/>
      <c r="B7" s="98"/>
      <c r="C7" s="103" t="s">
        <v>42</v>
      </c>
      <c r="D7" s="100">
        <v>15000</v>
      </c>
      <c r="E7" s="100">
        <v>14000</v>
      </c>
      <c r="F7" s="100">
        <v>8500</v>
      </c>
      <c r="G7" s="101">
        <v>10000</v>
      </c>
      <c r="H7" s="102">
        <v>12500</v>
      </c>
      <c r="I7" s="102">
        <v>10000</v>
      </c>
      <c r="J7" s="101">
        <v>6000</v>
      </c>
    </row>
    <row r="8" spans="1:10" x14ac:dyDescent="0.3">
      <c r="A8" s="97" t="s">
        <v>43</v>
      </c>
      <c r="B8" s="98" t="s">
        <v>40</v>
      </c>
      <c r="C8" s="99" t="s">
        <v>41</v>
      </c>
      <c r="D8" s="104">
        <f>D6*0.75</f>
        <v>12375</v>
      </c>
      <c r="E8" s="104">
        <f t="shared" ref="E8:J9" si="0">E6*0.75</f>
        <v>11625</v>
      </c>
      <c r="F8" s="104">
        <f t="shared" si="0"/>
        <v>7125</v>
      </c>
      <c r="G8" s="104">
        <f t="shared" si="0"/>
        <v>8250</v>
      </c>
      <c r="H8" s="104">
        <f t="shared" si="0"/>
        <v>10500</v>
      </c>
      <c r="I8" s="104">
        <f t="shared" si="0"/>
        <v>8250</v>
      </c>
      <c r="J8" s="104">
        <f t="shared" si="0"/>
        <v>5250</v>
      </c>
    </row>
    <row r="9" spans="1:10" x14ac:dyDescent="0.3">
      <c r="A9" s="97"/>
      <c r="B9" s="98"/>
      <c r="C9" s="103" t="s">
        <v>42</v>
      </c>
      <c r="D9" s="104">
        <f>D7*0.75</f>
        <v>11250</v>
      </c>
      <c r="E9" s="104">
        <f t="shared" si="0"/>
        <v>10500</v>
      </c>
      <c r="F9" s="104">
        <f t="shared" si="0"/>
        <v>6375</v>
      </c>
      <c r="G9" s="104">
        <f t="shared" si="0"/>
        <v>7500</v>
      </c>
      <c r="H9" s="104">
        <f t="shared" si="0"/>
        <v>9375</v>
      </c>
      <c r="I9" s="104">
        <f t="shared" si="0"/>
        <v>7500</v>
      </c>
      <c r="J9" s="104">
        <f t="shared" si="0"/>
        <v>4500</v>
      </c>
    </row>
    <row r="10" spans="1:10" x14ac:dyDescent="0.3">
      <c r="A10" s="97" t="s">
        <v>44</v>
      </c>
      <c r="B10" s="98" t="s">
        <v>40</v>
      </c>
      <c r="C10" s="99" t="s">
        <v>41</v>
      </c>
      <c r="D10" s="104">
        <f>D6*0.25</f>
        <v>4125</v>
      </c>
      <c r="E10" s="104">
        <f t="shared" ref="E10:J11" si="1">E6*0.25</f>
        <v>3875</v>
      </c>
      <c r="F10" s="104">
        <f t="shared" si="1"/>
        <v>2375</v>
      </c>
      <c r="G10" s="104">
        <f t="shared" si="1"/>
        <v>2750</v>
      </c>
      <c r="H10" s="104">
        <f t="shared" si="1"/>
        <v>3500</v>
      </c>
      <c r="I10" s="104">
        <f t="shared" si="1"/>
        <v>2750</v>
      </c>
      <c r="J10" s="104">
        <f t="shared" si="1"/>
        <v>1750</v>
      </c>
    </row>
    <row r="11" spans="1:10" x14ac:dyDescent="0.3">
      <c r="A11" s="97"/>
      <c r="B11" s="98"/>
      <c r="C11" s="103" t="s">
        <v>42</v>
      </c>
      <c r="D11" s="104">
        <f>D7*0.25</f>
        <v>3750</v>
      </c>
      <c r="E11" s="104">
        <f t="shared" si="1"/>
        <v>3500</v>
      </c>
      <c r="F11" s="104">
        <f t="shared" si="1"/>
        <v>2125</v>
      </c>
      <c r="G11" s="104">
        <f t="shared" si="1"/>
        <v>2500</v>
      </c>
      <c r="H11" s="104">
        <f t="shared" si="1"/>
        <v>3125</v>
      </c>
      <c r="I11" s="104">
        <f t="shared" si="1"/>
        <v>2500</v>
      </c>
      <c r="J11" s="104">
        <f t="shared" si="1"/>
        <v>1500</v>
      </c>
    </row>
  </sheetData>
  <mergeCells count="13">
    <mergeCell ref="A6:A7"/>
    <mergeCell ref="B6:B7"/>
    <mergeCell ref="A8:A9"/>
    <mergeCell ref="B8:B9"/>
    <mergeCell ref="A10:A11"/>
    <mergeCell ref="B10:B11"/>
    <mergeCell ref="J3:J4"/>
    <mergeCell ref="B5:C5"/>
    <mergeCell ref="A3:A5"/>
    <mergeCell ref="B3:C4"/>
    <mergeCell ref="D3:F3"/>
    <mergeCell ref="G3:G4"/>
    <mergeCell ref="H3:I3"/>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F2E00-E553-4AAF-B1C7-E4C79D76D6DA}">
  <dimension ref="A1:G29"/>
  <sheetViews>
    <sheetView zoomScaleNormal="100" workbookViewId="0">
      <selection activeCell="B1" sqref="B1"/>
    </sheetView>
  </sheetViews>
  <sheetFormatPr defaultColWidth="8.77734375" defaultRowHeight="14.4" x14ac:dyDescent="0.3"/>
  <cols>
    <col min="1" max="1" width="16.44140625" style="44" bestFit="1" customWidth="1"/>
    <col min="2" max="2" width="41.44140625" style="44" customWidth="1"/>
    <col min="3" max="3" width="15.44140625" style="44" bestFit="1" customWidth="1"/>
    <col min="4" max="4" width="18.6640625" style="44" bestFit="1" customWidth="1"/>
    <col min="5" max="5" width="13.44140625" style="44" bestFit="1" customWidth="1"/>
    <col min="6" max="6" width="28.109375" style="44" customWidth="1"/>
    <col min="7" max="7" width="19.33203125" style="44" bestFit="1" customWidth="1"/>
    <col min="8" max="8" width="4.6640625" style="44" customWidth="1"/>
    <col min="9" max="16384" width="8.77734375" style="44"/>
  </cols>
  <sheetData>
    <row r="1" spans="1:7" ht="18" x14ac:dyDescent="0.3">
      <c r="A1" s="49" t="s">
        <v>171</v>
      </c>
    </row>
    <row r="2" spans="1:7" s="66" customFormat="1" x14ac:dyDescent="0.3">
      <c r="A2" s="65"/>
    </row>
    <row r="3" spans="1:7" s="66" customFormat="1" x14ac:dyDescent="0.3">
      <c r="A3" s="67" t="s">
        <v>49</v>
      </c>
      <c r="B3" s="67"/>
      <c r="C3" s="68" t="s">
        <v>48</v>
      </c>
      <c r="D3" s="68" t="s">
        <v>50</v>
      </c>
      <c r="E3" s="68" t="s">
        <v>63</v>
      </c>
      <c r="F3" s="69" t="s">
        <v>43</v>
      </c>
      <c r="G3" s="69" t="s">
        <v>52</v>
      </c>
    </row>
    <row r="4" spans="1:7" s="66" customFormat="1" x14ac:dyDescent="0.3">
      <c r="A4" s="70" t="s">
        <v>26</v>
      </c>
      <c r="B4" s="71" t="s">
        <v>45</v>
      </c>
      <c r="C4" s="72">
        <f>Aanvraagformulier!C36</f>
        <v>0</v>
      </c>
      <c r="D4" s="73">
        <v>16500</v>
      </c>
      <c r="E4" s="74">
        <f>C4*D4</f>
        <v>0</v>
      </c>
      <c r="F4" s="75">
        <f>E4*0.75</f>
        <v>0</v>
      </c>
      <c r="G4" s="75">
        <f>E4*0.25</f>
        <v>0</v>
      </c>
    </row>
    <row r="5" spans="1:7" s="66" customFormat="1" x14ac:dyDescent="0.3">
      <c r="A5" s="70"/>
      <c r="B5" s="71" t="s">
        <v>46</v>
      </c>
      <c r="C5" s="72">
        <f>Aanvraagformulier!C37</f>
        <v>0</v>
      </c>
      <c r="D5" s="73">
        <v>15500</v>
      </c>
      <c r="E5" s="74">
        <f t="shared" ref="E5:E10" si="0">C5*D5</f>
        <v>0</v>
      </c>
      <c r="F5" s="75">
        <f t="shared" ref="F5:F10" si="1">E5*0.75</f>
        <v>0</v>
      </c>
      <c r="G5" s="75">
        <f t="shared" ref="G5:G10" si="2">E5*0.25</f>
        <v>0</v>
      </c>
    </row>
    <row r="6" spans="1:7" s="66" customFormat="1" x14ac:dyDescent="0.3">
      <c r="A6" s="70"/>
      <c r="B6" s="71" t="s">
        <v>47</v>
      </c>
      <c r="C6" s="72">
        <f>Aanvraagformulier!C38</f>
        <v>0</v>
      </c>
      <c r="D6" s="73">
        <v>9500</v>
      </c>
      <c r="E6" s="74">
        <f t="shared" si="0"/>
        <v>0</v>
      </c>
      <c r="F6" s="75">
        <f t="shared" si="1"/>
        <v>0</v>
      </c>
      <c r="G6" s="75">
        <f t="shared" si="2"/>
        <v>0</v>
      </c>
    </row>
    <row r="7" spans="1:7" s="66" customFormat="1" x14ac:dyDescent="0.3">
      <c r="A7" s="70" t="s">
        <v>27</v>
      </c>
      <c r="B7" s="70"/>
      <c r="C7" s="72">
        <f>Aanvraagformulier!C39</f>
        <v>0</v>
      </c>
      <c r="D7" s="73">
        <v>11000</v>
      </c>
      <c r="E7" s="74">
        <f t="shared" si="0"/>
        <v>0</v>
      </c>
      <c r="F7" s="75">
        <f t="shared" si="1"/>
        <v>0</v>
      </c>
      <c r="G7" s="75">
        <f t="shared" si="2"/>
        <v>0</v>
      </c>
    </row>
    <row r="8" spans="1:7" s="66" customFormat="1" x14ac:dyDescent="0.3">
      <c r="A8" s="70" t="s">
        <v>28</v>
      </c>
      <c r="B8" s="71" t="s">
        <v>30</v>
      </c>
      <c r="C8" s="72">
        <f>Aanvraagformulier!C40</f>
        <v>0</v>
      </c>
      <c r="D8" s="73">
        <v>14000</v>
      </c>
      <c r="E8" s="74">
        <f t="shared" si="0"/>
        <v>0</v>
      </c>
      <c r="F8" s="75">
        <f t="shared" si="1"/>
        <v>0</v>
      </c>
      <c r="G8" s="75">
        <f t="shared" si="2"/>
        <v>0</v>
      </c>
    </row>
    <row r="9" spans="1:7" s="66" customFormat="1" x14ac:dyDescent="0.3">
      <c r="A9" s="70"/>
      <c r="B9" s="71" t="s">
        <v>28</v>
      </c>
      <c r="C9" s="72">
        <f>Aanvraagformulier!C41</f>
        <v>0</v>
      </c>
      <c r="D9" s="73">
        <v>11000</v>
      </c>
      <c r="E9" s="74">
        <f t="shared" si="0"/>
        <v>0</v>
      </c>
      <c r="F9" s="75">
        <f t="shared" si="1"/>
        <v>0</v>
      </c>
      <c r="G9" s="75">
        <f t="shared" si="2"/>
        <v>0</v>
      </c>
    </row>
    <row r="10" spans="1:7" s="66" customFormat="1" x14ac:dyDescent="0.3">
      <c r="A10" s="70" t="s">
        <v>61</v>
      </c>
      <c r="B10" s="70"/>
      <c r="C10" s="72">
        <f>Aanvraagformulier!C43</f>
        <v>0</v>
      </c>
      <c r="D10" s="73">
        <v>7000</v>
      </c>
      <c r="E10" s="74">
        <f t="shared" si="0"/>
        <v>0</v>
      </c>
      <c r="F10" s="75">
        <f t="shared" si="1"/>
        <v>0</v>
      </c>
      <c r="G10" s="75">
        <f t="shared" si="2"/>
        <v>0</v>
      </c>
    </row>
    <row r="11" spans="1:7" s="78" customFormat="1" x14ac:dyDescent="0.3">
      <c r="A11" s="70" t="s">
        <v>39</v>
      </c>
      <c r="B11" s="70"/>
      <c r="C11" s="76">
        <f>SUM(C4:C10)</f>
        <v>0</v>
      </c>
      <c r="D11" s="77"/>
      <c r="E11" s="77">
        <f t="shared" ref="E11:G11" si="3">SUM(E4:E10)</f>
        <v>0</v>
      </c>
      <c r="F11" s="77">
        <f t="shared" si="3"/>
        <v>0</v>
      </c>
      <c r="G11" s="77">
        <f t="shared" si="3"/>
        <v>0</v>
      </c>
    </row>
    <row r="12" spans="1:7" s="66" customFormat="1" x14ac:dyDescent="0.3">
      <c r="A12" s="79"/>
      <c r="B12" s="79"/>
      <c r="C12" s="80"/>
      <c r="D12" s="81"/>
      <c r="E12" s="81"/>
      <c r="F12" s="81"/>
      <c r="G12" s="81"/>
    </row>
    <row r="13" spans="1:7" s="66" customFormat="1" x14ac:dyDescent="0.3">
      <c r="C13" s="80"/>
    </row>
    <row r="14" spans="1:7" s="66" customFormat="1" x14ac:dyDescent="0.3">
      <c r="A14" s="67" t="s">
        <v>53</v>
      </c>
      <c r="B14" s="67"/>
      <c r="C14" s="76" t="s">
        <v>48</v>
      </c>
      <c r="D14" s="68" t="s">
        <v>50</v>
      </c>
      <c r="E14" s="68" t="s">
        <v>51</v>
      </c>
      <c r="F14" s="69" t="s">
        <v>43</v>
      </c>
      <c r="G14" s="69" t="s">
        <v>52</v>
      </c>
    </row>
    <row r="15" spans="1:7" s="66" customFormat="1" x14ac:dyDescent="0.3">
      <c r="A15" s="70" t="s">
        <v>26</v>
      </c>
      <c r="B15" s="71" t="s">
        <v>45</v>
      </c>
      <c r="C15" s="72">
        <f>Aanvraagformulier!C36</f>
        <v>0</v>
      </c>
      <c r="D15" s="82">
        <v>15000</v>
      </c>
      <c r="E15" s="83">
        <f>C15*D15</f>
        <v>0</v>
      </c>
      <c r="F15" s="84">
        <f>E15*0.75</f>
        <v>0</v>
      </c>
      <c r="G15" s="84">
        <f>E15*0.25</f>
        <v>0</v>
      </c>
    </row>
    <row r="16" spans="1:7" s="66" customFormat="1" x14ac:dyDescent="0.3">
      <c r="A16" s="70"/>
      <c r="B16" s="71" t="s">
        <v>46</v>
      </c>
      <c r="C16" s="72">
        <f>Aanvraagformulier!C37</f>
        <v>0</v>
      </c>
      <c r="D16" s="82">
        <v>14000</v>
      </c>
      <c r="E16" s="83">
        <f t="shared" ref="E16:E21" si="4">C16*D16</f>
        <v>0</v>
      </c>
      <c r="F16" s="84">
        <f t="shared" ref="F16:F21" si="5">E16*0.75</f>
        <v>0</v>
      </c>
      <c r="G16" s="84">
        <f t="shared" ref="G16:G21" si="6">E16*0.25</f>
        <v>0</v>
      </c>
    </row>
    <row r="17" spans="1:7" s="66" customFormat="1" x14ac:dyDescent="0.3">
      <c r="A17" s="70"/>
      <c r="B17" s="71" t="s">
        <v>47</v>
      </c>
      <c r="C17" s="72">
        <f>Aanvraagformulier!C38</f>
        <v>0</v>
      </c>
      <c r="D17" s="82">
        <v>8500</v>
      </c>
      <c r="E17" s="83">
        <f t="shared" si="4"/>
        <v>0</v>
      </c>
      <c r="F17" s="84">
        <f t="shared" si="5"/>
        <v>0</v>
      </c>
      <c r="G17" s="84">
        <f t="shared" si="6"/>
        <v>0</v>
      </c>
    </row>
    <row r="18" spans="1:7" s="66" customFormat="1" x14ac:dyDescent="0.3">
      <c r="A18" s="70" t="s">
        <v>27</v>
      </c>
      <c r="B18" s="70"/>
      <c r="C18" s="72">
        <f>Aanvraagformulier!C39</f>
        <v>0</v>
      </c>
      <c r="D18" s="82">
        <v>10000</v>
      </c>
      <c r="E18" s="83">
        <f t="shared" si="4"/>
        <v>0</v>
      </c>
      <c r="F18" s="84">
        <f t="shared" si="5"/>
        <v>0</v>
      </c>
      <c r="G18" s="84">
        <f t="shared" si="6"/>
        <v>0</v>
      </c>
    </row>
    <row r="19" spans="1:7" s="66" customFormat="1" x14ac:dyDescent="0.3">
      <c r="A19" s="70" t="s">
        <v>28</v>
      </c>
      <c r="B19" s="71" t="s">
        <v>30</v>
      </c>
      <c r="C19" s="72">
        <f>Aanvraagformulier!C40</f>
        <v>0</v>
      </c>
      <c r="D19" s="82">
        <v>12500</v>
      </c>
      <c r="E19" s="83">
        <f t="shared" si="4"/>
        <v>0</v>
      </c>
      <c r="F19" s="84">
        <f t="shared" si="5"/>
        <v>0</v>
      </c>
      <c r="G19" s="84">
        <f t="shared" si="6"/>
        <v>0</v>
      </c>
    </row>
    <row r="20" spans="1:7" s="66" customFormat="1" x14ac:dyDescent="0.3">
      <c r="A20" s="70"/>
      <c r="B20" s="71" t="s">
        <v>28</v>
      </c>
      <c r="C20" s="72">
        <f>Aanvraagformulier!C41</f>
        <v>0</v>
      </c>
      <c r="D20" s="82">
        <v>10000</v>
      </c>
      <c r="E20" s="83">
        <f t="shared" si="4"/>
        <v>0</v>
      </c>
      <c r="F20" s="84">
        <f t="shared" si="5"/>
        <v>0</v>
      </c>
      <c r="G20" s="84">
        <f t="shared" si="6"/>
        <v>0</v>
      </c>
    </row>
    <row r="21" spans="1:7" s="66" customFormat="1" ht="14.55" customHeight="1" x14ac:dyDescent="0.3">
      <c r="A21" s="70" t="s">
        <v>61</v>
      </c>
      <c r="B21" s="70"/>
      <c r="C21" s="72">
        <f>Aanvraagformulier!C43</f>
        <v>0</v>
      </c>
      <c r="D21" s="82">
        <v>6000</v>
      </c>
      <c r="E21" s="83">
        <f t="shared" si="4"/>
        <v>0</v>
      </c>
      <c r="F21" s="84">
        <f t="shared" si="5"/>
        <v>0</v>
      </c>
      <c r="G21" s="84">
        <f t="shared" si="6"/>
        <v>0</v>
      </c>
    </row>
    <row r="22" spans="1:7" s="78" customFormat="1" x14ac:dyDescent="0.3">
      <c r="A22" s="70" t="s">
        <v>39</v>
      </c>
      <c r="B22" s="70"/>
      <c r="C22" s="76">
        <f>SUM(C15:C21)</f>
        <v>0</v>
      </c>
      <c r="D22" s="68"/>
      <c r="E22" s="85">
        <f t="shared" ref="E22:G22" si="7">SUM(E15:E21)</f>
        <v>0</v>
      </c>
      <c r="F22" s="85">
        <f t="shared" si="7"/>
        <v>0</v>
      </c>
      <c r="G22" s="85">
        <f t="shared" si="7"/>
        <v>0</v>
      </c>
    </row>
    <row r="23" spans="1:7" s="66" customFormat="1" x14ac:dyDescent="0.3"/>
    <row r="24" spans="1:7" s="66" customFormat="1" x14ac:dyDescent="0.3"/>
    <row r="25" spans="1:7" s="66" customFormat="1" x14ac:dyDescent="0.3">
      <c r="A25" s="86" t="s">
        <v>62</v>
      </c>
    </row>
    <row r="26" spans="1:7" s="66" customFormat="1" x14ac:dyDescent="0.3">
      <c r="A26" s="87" t="s">
        <v>177</v>
      </c>
    </row>
    <row r="27" spans="1:7" s="66" customFormat="1" x14ac:dyDescent="0.3">
      <c r="A27" s="87" t="s">
        <v>106</v>
      </c>
    </row>
    <row r="28" spans="1:7" s="66" customFormat="1" x14ac:dyDescent="0.3">
      <c r="A28" s="87" t="s">
        <v>146</v>
      </c>
    </row>
    <row r="29" spans="1:7" s="66" customFormat="1" x14ac:dyDescent="0.3">
      <c r="A29" s="87" t="s">
        <v>176</v>
      </c>
    </row>
  </sheetData>
  <mergeCells count="12">
    <mergeCell ref="A22:B22"/>
    <mergeCell ref="A8:A9"/>
    <mergeCell ref="A10:B10"/>
    <mergeCell ref="A3:B3"/>
    <mergeCell ref="A11:B11"/>
    <mergeCell ref="A4:A6"/>
    <mergeCell ref="A7:B7"/>
    <mergeCell ref="A14:B14"/>
    <mergeCell ref="A15:A17"/>
    <mergeCell ref="A18:B18"/>
    <mergeCell ref="A19:A20"/>
    <mergeCell ref="A21:B21"/>
  </mergeCells>
  <pageMargins left="0.7" right="0.7"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F365-4E8E-4799-91DC-4FFEF92BD4AC}">
  <dimension ref="A1:E6"/>
  <sheetViews>
    <sheetView workbookViewId="0">
      <selection activeCell="F8" sqref="F8"/>
    </sheetView>
  </sheetViews>
  <sheetFormatPr defaultColWidth="8.77734375" defaultRowHeight="14.4" x14ac:dyDescent="0.3"/>
  <cols>
    <col min="1" max="1" width="19.44140625" bestFit="1" customWidth="1"/>
    <col min="2" max="2" width="3.77734375" customWidth="1"/>
    <col min="3" max="3" width="31.44140625" customWidth="1"/>
  </cols>
  <sheetData>
    <row r="1" spans="1:5" x14ac:dyDescent="0.3">
      <c r="A1" s="35" t="s">
        <v>80</v>
      </c>
      <c r="C1" s="38" t="s">
        <v>91</v>
      </c>
      <c r="D1" s="39"/>
      <c r="E1" s="40"/>
    </row>
    <row r="2" spans="1:5" x14ac:dyDescent="0.3">
      <c r="A2" s="37" t="s">
        <v>81</v>
      </c>
      <c r="C2" s="41" t="s">
        <v>92</v>
      </c>
    </row>
    <row r="3" spans="1:5" x14ac:dyDescent="0.3">
      <c r="A3" s="36" t="s">
        <v>82</v>
      </c>
      <c r="C3" t="s">
        <v>93</v>
      </c>
    </row>
    <row r="4" spans="1:5" x14ac:dyDescent="0.3">
      <c r="A4" s="36" t="s">
        <v>83</v>
      </c>
      <c r="C4" t="s">
        <v>94</v>
      </c>
    </row>
    <row r="5" spans="1:5" x14ac:dyDescent="0.3">
      <c r="C5" t="s">
        <v>95</v>
      </c>
    </row>
    <row r="6" spans="1:5" x14ac:dyDescent="0.3">
      <c r="C6" t="s">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71128A57D1994082194102C1A28450" ma:contentTypeVersion="18" ma:contentTypeDescription="Een nieuw document maken." ma:contentTypeScope="" ma:versionID="97231bd08855274c7728ae3a46e707a0">
  <xsd:schema xmlns:xsd="http://www.w3.org/2001/XMLSchema" xmlns:xs="http://www.w3.org/2001/XMLSchema" xmlns:p="http://schemas.microsoft.com/office/2006/metadata/properties" xmlns:ns2="1e0b2a79-1d95-4a78-a884-4fb69f2e5604" xmlns:ns3="03a2ee41-5ee8-441b-a144-79fdd79598e7" targetNamespace="http://schemas.microsoft.com/office/2006/metadata/properties" ma:root="true" ma:fieldsID="3066816290fa3e30cfd061bd25fea743" ns2:_="" ns3:_="">
    <xsd:import namespace="1e0b2a79-1d95-4a78-a884-4fb69f2e5604"/>
    <xsd:import namespace="03a2ee41-5ee8-441b-a144-79fdd79598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b2a79-1d95-4a78-a884-4fb69f2e56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973e716c-908e-467b-bea2-8423709b998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a2ee41-5ee8-441b-a144-79fdd79598e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33bc86cf-0c4b-4fd1-b23c-6a0bd3a21498}" ma:internalName="TaxCatchAll" ma:showField="CatchAllData" ma:web="03a2ee41-5ee8-441b-a144-79fdd79598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0b2a79-1d95-4a78-a884-4fb69f2e5604">
      <Terms xmlns="http://schemas.microsoft.com/office/infopath/2007/PartnerControls"/>
    </lcf76f155ced4ddcb4097134ff3c332f>
    <TaxCatchAll xmlns="03a2ee41-5ee8-441b-a144-79fdd79598e7" xsi:nil="true"/>
  </documentManagement>
</p:properties>
</file>

<file path=customXml/itemProps1.xml><?xml version="1.0" encoding="utf-8"?>
<ds:datastoreItem xmlns:ds="http://schemas.openxmlformats.org/officeDocument/2006/customXml" ds:itemID="{0F639E90-7CAA-4203-B5D2-0DB40B5CA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b2a79-1d95-4a78-a884-4fb69f2e5604"/>
    <ds:schemaRef ds:uri="03a2ee41-5ee8-441b-a144-79fdd795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787BCF-DEE7-4932-9DF5-2F9E40B0D62C}">
  <ds:schemaRefs>
    <ds:schemaRef ds:uri="http://schemas.microsoft.com/sharepoint/v3/contenttype/forms"/>
  </ds:schemaRefs>
</ds:datastoreItem>
</file>

<file path=customXml/itemProps3.xml><?xml version="1.0" encoding="utf-8"?>
<ds:datastoreItem xmlns:ds="http://schemas.openxmlformats.org/officeDocument/2006/customXml" ds:itemID="{847533D6-D3FD-4869-B7F5-3F7E4118A28A}">
  <ds:schemaRefs>
    <ds:schemaRef ds:uri="http://purl.org/dc/terms/"/>
    <ds:schemaRef ds:uri="http://schemas.openxmlformats.org/package/2006/metadata/core-properties"/>
    <ds:schemaRef ds:uri="06fc490a-fb1a-47b9-a9d0-bac89fbd2448"/>
    <ds:schemaRef ds:uri="http://purl.org/dc/dcmitype/"/>
    <ds:schemaRef ds:uri="http://schemas.microsoft.com/office/infopath/2007/PartnerControls"/>
    <ds:schemaRef ds:uri="http://schemas.microsoft.com/office/2006/documentManagement/types"/>
    <ds:schemaRef ds:uri="http://schemas.microsoft.com/office/2006/metadata/properties"/>
    <ds:schemaRef ds:uri="6f8e48d7-e7b6-48a0-9308-35742fedc876"/>
    <ds:schemaRef ds:uri="http://www.w3.org/XML/1998/namespace"/>
    <ds:schemaRef ds:uri="http://purl.org/dc/elements/1.1/"/>
    <ds:schemaRef ds:uri="ea7ac1a7-e026-438e-9b47-4e86afcc9f67"/>
    <ds:schemaRef ds:uri="665c44e8-82e0-472a-a146-da60c58e68e1"/>
    <ds:schemaRef ds:uri="1e0b2a79-1d95-4a78-a884-4fb69f2e5604"/>
    <ds:schemaRef ds:uri="03a2ee41-5ee8-441b-a144-79fdd79598e7"/>
  </ds:schemaRefs>
</ds:datastoreItem>
</file>

<file path=docMetadata/LabelInfo.xml><?xml version="1.0" encoding="utf-8"?>
<clbl:labelList xmlns:clbl="http://schemas.microsoft.com/office/2020/mipLabelMetadata">
  <clbl:label id="{1c18959a-f805-4b02-b465-c75c791063b3}" enabled="1" method="Privileged" siteId="{af73baa8-f594-4eb2-a39d-93e96cad61fc}"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Toelichting</vt:lpstr>
      <vt:lpstr>Aanvraagformulier</vt:lpstr>
      <vt:lpstr>Subsidiebedragen</vt:lpstr>
      <vt:lpstr>Subsidie</vt:lpstr>
      <vt:lpstr>Drop down</vt:lpstr>
      <vt:lpstr>Aanvraagformulier!Print_Area</vt:lpstr>
    </vt:vector>
  </TitlesOfParts>
  <Manager/>
  <Company>ASML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Frieda Rikkers</dc:creator>
  <cp:keywords/>
  <dc:description/>
  <cp:lastModifiedBy>Frieda Rikkers</cp:lastModifiedBy>
  <cp:revision/>
  <cp:lastPrinted>2025-07-14T08:50:37Z</cp:lastPrinted>
  <dcterms:created xsi:type="dcterms:W3CDTF">2024-11-25T15:53:17Z</dcterms:created>
  <dcterms:modified xsi:type="dcterms:W3CDTF">2025-07-16T14:39:28Z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c18959a-f805-4b02-b465-c75c791063b3_Enabled">
    <vt:lpwstr>true</vt:lpwstr>
  </property>
  <property fmtid="{D5CDD505-2E9C-101B-9397-08002B2CF9AE}" pid="3" name="MSIP_Label_1c18959a-f805-4b02-b465-c75c791063b3_SetDate">
    <vt:lpwstr>2024-11-25T15:53:40Z</vt:lpwstr>
  </property>
  <property fmtid="{D5CDD505-2E9C-101B-9397-08002B2CF9AE}" pid="4" name="MSIP_Label_1c18959a-f805-4b02-b465-c75c791063b3_Method">
    <vt:lpwstr>Privileged</vt:lpwstr>
  </property>
  <property fmtid="{D5CDD505-2E9C-101B-9397-08002B2CF9AE}" pid="5" name="MSIP_Label_1c18959a-f805-4b02-b465-c75c791063b3_Name">
    <vt:lpwstr>1c18959a-f805-4b02-b465-c75c791063b3</vt:lpwstr>
  </property>
  <property fmtid="{D5CDD505-2E9C-101B-9397-08002B2CF9AE}" pid="6" name="MSIP_Label_1c18959a-f805-4b02-b465-c75c791063b3_SiteId">
    <vt:lpwstr>af73baa8-f594-4eb2-a39d-93e96cad61fc</vt:lpwstr>
  </property>
  <property fmtid="{D5CDD505-2E9C-101B-9397-08002B2CF9AE}" pid="7" name="MSIP_Label_1c18959a-f805-4b02-b465-c75c791063b3_ActionId">
    <vt:lpwstr>8d4795f6-6d19-4263-b643-66c932a0142a</vt:lpwstr>
  </property>
  <property fmtid="{D5CDD505-2E9C-101B-9397-08002B2CF9AE}" pid="8" name="MSIP_Label_1c18959a-f805-4b02-b465-c75c791063b3_ContentBits">
    <vt:lpwstr>2</vt:lpwstr>
  </property>
  <property fmtid="{D5CDD505-2E9C-101B-9397-08002B2CF9AE}" pid="9" name="ContentTypeId">
    <vt:lpwstr>0x0101000371128A57D1994082194102C1A28450</vt:lpwstr>
  </property>
  <property fmtid="{D5CDD505-2E9C-101B-9397-08002B2CF9AE}" pid="10" name="MediaServiceImageTags">
    <vt:lpwstr/>
  </property>
  <property fmtid="{D5CDD505-2E9C-101B-9397-08002B2CF9AE}" pid="11" name="InformationClassification">
    <vt:lpwstr/>
  </property>
  <property fmtid="{D5CDD505-2E9C-101B-9397-08002B2CF9AE}" pid="12" name="MSIP_Label_b8665262-5df6-455e-bf48-5928a5d868f6_Enabled">
    <vt:lpwstr>true</vt:lpwstr>
  </property>
  <property fmtid="{D5CDD505-2E9C-101B-9397-08002B2CF9AE}" pid="13" name="MSIP_Label_b8665262-5df6-455e-bf48-5928a5d868f6_SetDate">
    <vt:lpwstr>2025-07-01T13:10:14Z</vt:lpwstr>
  </property>
  <property fmtid="{D5CDD505-2E9C-101B-9397-08002B2CF9AE}" pid="14" name="MSIP_Label_b8665262-5df6-455e-bf48-5928a5d868f6_Method">
    <vt:lpwstr>Standard</vt:lpwstr>
  </property>
  <property fmtid="{D5CDD505-2E9C-101B-9397-08002B2CF9AE}" pid="15" name="MSIP_Label_b8665262-5df6-455e-bf48-5928a5d868f6_Name">
    <vt:lpwstr>Vertrouwelijk</vt:lpwstr>
  </property>
  <property fmtid="{D5CDD505-2E9C-101B-9397-08002B2CF9AE}" pid="16" name="MSIP_Label_b8665262-5df6-455e-bf48-5928a5d868f6_SiteId">
    <vt:lpwstr>d2aff5f9-8c21-47f2-88f3-08ac4fda56f5</vt:lpwstr>
  </property>
  <property fmtid="{D5CDD505-2E9C-101B-9397-08002B2CF9AE}" pid="17" name="MSIP_Label_b8665262-5df6-455e-bf48-5928a5d868f6_ActionId">
    <vt:lpwstr>b5ebdbfe-f6c4-4d2c-8243-6dfa331c1ac5</vt:lpwstr>
  </property>
  <property fmtid="{D5CDD505-2E9C-101B-9397-08002B2CF9AE}" pid="18" name="MSIP_Label_b8665262-5df6-455e-bf48-5928a5d868f6_ContentBits">
    <vt:lpwstr>0</vt:lpwstr>
  </property>
</Properties>
</file>